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ummitcoc-my.sharepoint.com/personal/kjones_summitcoc_org/Documents/Desktop/SCCoC/In Progress/NOFA/2021 R&amp;R/"/>
    </mc:Choice>
  </mc:AlternateContent>
  <xr:revisionPtr revIDLastSave="54" documentId="8_{64AC7608-59B3-4548-A292-3A0770304F0B}" xr6:coauthVersionLast="47" xr6:coauthVersionMax="47" xr10:uidLastSave="{4C9313F1-FCC4-4758-BB3B-2E5CF21A13D9}"/>
  <bookViews>
    <workbookView xWindow="-108" yWindow="-108" windowWidth="23256" windowHeight="12576" xr2:uid="{B488EDCF-B266-48A0-A7A5-C3DBF31BF3F6}"/>
  </bookViews>
  <sheets>
    <sheet name="R&amp;R Spreadsheet" sheetId="1" r:id="rId1"/>
    <sheet name="NOFO Inf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" l="1"/>
  <c r="D36" i="1"/>
  <c r="C42" i="1" l="1"/>
  <c r="C40" i="1" s="1"/>
  <c r="R30" i="1" l="1"/>
  <c r="R29" i="1"/>
  <c r="R27" i="1"/>
  <c r="R26" i="1"/>
  <c r="R25" i="1"/>
  <c r="R24" i="1"/>
  <c r="R23" i="1"/>
  <c r="R22" i="1"/>
  <c r="R21" i="1"/>
  <c r="R16" i="1"/>
  <c r="R19" i="1"/>
  <c r="R18" i="1"/>
  <c r="R20" i="1"/>
  <c r="R15" i="1"/>
  <c r="R17" i="1"/>
  <c r="R14" i="1"/>
  <c r="R13" i="1"/>
  <c r="R10" i="1"/>
  <c r="R12" i="1"/>
  <c r="R8" i="1"/>
  <c r="R7" i="1"/>
  <c r="R11" i="1"/>
  <c r="R9" i="1"/>
</calcChain>
</file>

<file path=xl/sharedStrings.xml><?xml version="1.0" encoding="utf-8"?>
<sst xmlns="http://schemas.openxmlformats.org/spreadsheetml/2006/main" count="208" uniqueCount="181">
  <si>
    <t>Akron/Barberton/Summit County Continuum of Care</t>
  </si>
  <si>
    <t>Applicant Name</t>
  </si>
  <si>
    <t>Project Name</t>
  </si>
  <si>
    <t>Allocation (GIW)</t>
  </si>
  <si>
    <t>A.                  HMIS DQR Data</t>
  </si>
  <si>
    <t>B.             Unit Utilization</t>
  </si>
  <si>
    <t>C.               Exit Destination</t>
  </si>
  <si>
    <t>D.             Cash Benefits</t>
  </si>
  <si>
    <t>E.             Non-Cash Benefits</t>
  </si>
  <si>
    <t>F.         Health Insurance Benefits</t>
  </si>
  <si>
    <t>G.         Meeting Attendance</t>
  </si>
  <si>
    <t>H. Timeliness of Submission</t>
  </si>
  <si>
    <t>I.   Housing First</t>
  </si>
  <si>
    <t>J.             FY 2018-2019 Unspent Funds</t>
  </si>
  <si>
    <t>K.            FY 2019-2020 Unspent Funds</t>
  </si>
  <si>
    <t>L.                Length of Stay</t>
  </si>
  <si>
    <t>M.                 Cost Effectiveness</t>
  </si>
  <si>
    <t>N. Recidivism</t>
  </si>
  <si>
    <t>Total Points</t>
  </si>
  <si>
    <t>Max 10 pts.</t>
  </si>
  <si>
    <t>Max 15 pts.</t>
  </si>
  <si>
    <t>Max 5 pts.</t>
  </si>
  <si>
    <t>Max 25 pts.</t>
  </si>
  <si>
    <t>Max 120 pts.</t>
  </si>
  <si>
    <t>United Way</t>
  </si>
  <si>
    <t>Akron/Summit County HMIS</t>
  </si>
  <si>
    <t>Centralized Intake - Summit</t>
  </si>
  <si>
    <t>Project Beginnings I</t>
  </si>
  <si>
    <t>North Coast Community Homes, Inc.</t>
  </si>
  <si>
    <t>Akron Supportive Housing (South Street)</t>
  </si>
  <si>
    <t>H. M. Life Opportunity Services</t>
  </si>
  <si>
    <t>Community Health Center</t>
  </si>
  <si>
    <t>Peachtree I</t>
  </si>
  <si>
    <t xml:space="preserve">Peachtree II </t>
  </si>
  <si>
    <t>Akron Metropolitan Housing Authority</t>
  </si>
  <si>
    <t xml:space="preserve">Shelter Plus Care (CANAPI) </t>
  </si>
  <si>
    <t>Legacy III</t>
  </si>
  <si>
    <t>Community Support Services Inc.</t>
  </si>
  <si>
    <t>Safe Haven</t>
  </si>
  <si>
    <t>Blue Herron</t>
  </si>
  <si>
    <t>Home Again</t>
  </si>
  <si>
    <t>Blackbird Landing</t>
  </si>
  <si>
    <t>Harmony House</t>
  </si>
  <si>
    <t>Transitions To Independence</t>
  </si>
  <si>
    <t xml:space="preserve">Shelter Plus Care (CSS) </t>
  </si>
  <si>
    <t>Commons at Madeline Park</t>
  </si>
  <si>
    <t>Blackbird Landing II</t>
  </si>
  <si>
    <t>Hope</t>
  </si>
  <si>
    <t>Akron Supportive Housing (Waterloo)</t>
  </si>
  <si>
    <t>Shelter Care, Inc.</t>
  </si>
  <si>
    <t>Homes ForFoster Youth</t>
  </si>
  <si>
    <t>Battered Women's Shelter</t>
  </si>
  <si>
    <t xml:space="preserve">Step III </t>
  </si>
  <si>
    <t>Community AIDS Network</t>
  </si>
  <si>
    <t>The Micah Program</t>
  </si>
  <si>
    <t>ARA=</t>
  </si>
  <si>
    <t>DIFFERENCE=</t>
  </si>
  <si>
    <t>94% of ARA=</t>
  </si>
  <si>
    <t>a. Tier 1. Tier 1 is equal to 100 percent of the CoC’s Annual Renewal Demand (ARD)</t>
  </si>
  <si>
    <t>as described in Section III.B.2.a of this NOFO minus the Annual Renewal Amounts</t>
  </si>
  <si>
    <t>(ARAs) of YHDP renewal and YHDP replacement projects. Project applications in Tier</t>
  </si>
  <si>
    <t>1 will be conditionally selected from the highest scoring CoC to the lowest scoring CoC,</t>
  </si>
  <si>
    <t>provided the project applications pass both project eligibility and project quality</t>
  </si>
  <si>
    <t>threshold review, and if applicable, project renewal threshold. Any type of new or</t>
  </si>
  <si>
    <t>renewal project application can be placed in Tier 1, except YHDP renewal or YHDP</t>
  </si>
  <si>
    <t>replacement, CoC planning, and if applicable, UFA Costs projects as these projects are</t>
  </si>
  <si>
    <t>not ranked. If a DV Bonus project ranked in Tier 1 is selected with DV Bonus funds, the</t>
  </si>
  <si>
    <t>project will be removed from this tier and the projects below it will move up one rank</t>
  </si>
  <si>
    <t>position. However, if a new DV Bonus project is not selected with DV Bonus funds, the</t>
  </si>
  <si>
    <t>project will retain its ranked position (see Section II.B.11.e of this NOFO). In the event</t>
  </si>
  <si>
    <t>insufficient funding is available to award all Tier 1 projects, Tier 1 will be reduced</t>
  </si>
  <si>
    <t>proportionately, which could result in some Tier 1 projects falling into Tier 2. Therefore,</t>
  </si>
  <si>
    <t>CoCs should carefully determine the priority and ranking for all project applications in</t>
  </si>
  <si>
    <t>Tier 1 as well as Tier 2, which is described below.</t>
  </si>
  <si>
    <t>b. Tier 2. Tier 2 is the difference between Tier 1 and the maximum amount of renewal,</t>
  </si>
  <si>
    <t>reallocation, and CoC Bonus funds that a CoC can apply for, but does not include YHDP</t>
  </si>
  <si>
    <t>renewal or YHDP replacement projects, CoC planning projects, and if applicable, UFA</t>
  </si>
  <si>
    <t>Costs projects, or projects selected with DV Bonus funds. If a DV Bonus project ranked</t>
  </si>
  <si>
    <t>in Tier 2 is selected with DV Bonus funds, the project will be removed from this tier and</t>
  </si>
  <si>
    <t>the projects below it will move up one rank position. However, if a new DV Bonus</t>
  </si>
  <si>
    <t>project is not selected with DV Bonus funds, the project will retain its ranked position</t>
  </si>
  <si>
    <t>(see Section II.B.11.e of this NOFO). Project applications placed in Tier 2 will be</t>
  </si>
  <si>
    <t>assessed for project eligibility and project quality threshold requirements, and if</t>
  </si>
  <si>
    <t>applicable, project renewal threshold requirements, and funding will be determined using</t>
  </si>
  <si>
    <t>the CoC Application score as well as the factors listed in Section II.B.11 of this NOFO.</t>
  </si>
  <si>
    <t>HUD will award a point value to each new and renewal project application that is in Tier</t>
  </si>
  <si>
    <t>2 using a 100-point scale:</t>
  </si>
  <si>
    <t>(1) CoC Score. Up to 50 points in direct proportion to the score received on the CoC</t>
  </si>
  <si>
    <t>Application; e.g., if a CoC received 81.5 out of 163 points on the CoC Application,</t>
  </si>
  <si>
    <t>the project application would receive 25 out of 50 points for this criterion.</t>
  </si>
  <si>
    <t>(2) CoC Project Ranking. Up to 40 points for the CoC’s ranking of the project</t>
  </si>
  <si>
    <t>application(s). To consider the CoCs ranking of projects, point values will be</t>
  </si>
  <si>
    <t>assigned directly related to the CoCs' ranking of project applications. The calculation</t>
  </si>
  <si>
    <t>of point values will be 50 times the quantity (1-x) where x is the ratio of the</t>
  </si>
  <si>
    <t>cumulative funding requests for all projects or portions of projects ranked higher by</t>
  </si>
  <si>
    <t>the CoC in Tier 2 plus one half of the funding of the project of interest to the total</t>
  </si>
  <si>
    <t>amount of funding available in Tier 2. For example, if a CoC is eligible to apply for</t>
  </si>
  <si>
    <t>projects totaling $500,000 in Tier 2 and applies for 5 projects ranked in Tier 2 of</t>
  </si>
  <si>
    <t>$100,000 each: the highest-ranked project would receive 45 points, and then the</t>
  </si>
  <si>
    <t>subsequently ranked projects would receive 36 points, and then the subsequently</t>
  </si>
  <si>
    <t>ranked projects would receive 28, 20, 12, and 4 points.</t>
  </si>
  <si>
    <t>(3) Commitment to Housing First. Up to 10 points based on the project application’s</t>
  </si>
  <si>
    <t>commitment to follow a housing first approach as defined in Section III.B.2.o of this</t>
  </si>
  <si>
    <t>NOFO. Dedicated HMIS projects and centralized or coordinated assessment system</t>
  </si>
  <si>
    <t>SSO projects will automatically receive 10 points.</t>
  </si>
  <si>
    <t>c. Projects Straddling Tiers. If a project application straddles the Tier 1 and Tier 2 funding</t>
  </si>
  <si>
    <t>line, HUD will conditionally select the project up to the amount of funding that falls within</t>
  </si>
  <si>
    <t>Tier 1. Using the CoC score and other factors described in Section II.B.11 of this NOFO,</t>
  </si>
  <si>
    <t>HUD may fund the Tier 2 portion of the project. If HUD does not fund the Tier 2 portion of</t>
  </si>
  <si>
    <t>the project, HUD may award the project at the reduced amount, provided the project is still</t>
  </si>
  <si>
    <t>feasible with the reduced funding (e.g., is able to continue serving homeless program</t>
  </si>
  <si>
    <t>participants effectively).</t>
  </si>
  <si>
    <t xml:space="preserve">HUD Funding Process. </t>
  </si>
  <si>
    <t>HUD will continue the Tier 1 and Tier 2 funding selection process. CoCs and applicants should</t>
  </si>
  <si>
    <t>ensure there is a thorough understanding of the information provided in this NOFO. For CoC</t>
  </si>
  <si>
    <t>Collaborative Applicants designated as a UFA, HUD will use the selection process described in</t>
  </si>
  <si>
    <t>Section II.B.11 of this NOFO. HUD will establish each CoC's Tier 1 and Tier 2 amounts based on</t>
  </si>
  <si>
    <t>the total amount of funds requested by eligible renewal project applications on the Renewal</t>
  </si>
  <si>
    <t>Project Listing combined with the eligibel renewal prject amount(s) that were reallocated</t>
  </si>
  <si>
    <t xml:space="preserve">as listed on the reallocation forms in the CoC Priority Listing. HUD will post a report that lists </t>
  </si>
  <si>
    <t xml:space="preserve">the available amounts for each CoC's PPRN, estimated ARD, Teir 1, CoC planning, CoC Bonus, </t>
  </si>
  <si>
    <t xml:space="preserve">and DV Bonus on HUD's website. The Grant Inventory Worksheets (GIWs) are also posted on </t>
  </si>
  <si>
    <t>HUD's website. Section VIII of this NOFO provides additional information regarding project</t>
  </si>
  <si>
    <t>selection.</t>
  </si>
  <si>
    <t>(1) When considering renewal projects for award; HUD will review information in</t>
  </si>
  <si>
    <t>eLOCCS, APRs, and information provided from the local HUD CPD field office; including</t>
  </si>
  <si>
    <t>monitoring reports and audit reports as applicable, and performance standards on prior</t>
  </si>
  <si>
    <t>grants, and will assess projects using the following criteria on a pass/fail basis:</t>
  </si>
  <si>
    <t>(a) Whether the project applicant’s performance met the plans and goals established in</t>
  </si>
  <si>
    <t>the initial application, as amended;</t>
  </si>
  <si>
    <t>(b) Whether the project applicant demonstrated all timeliness standards for grants being</t>
  </si>
  <si>
    <t>renewed, including those standards for the expenditure of grant funds that have been met;</t>
  </si>
  <si>
    <t>(c) The project applicant’s performance in assisting program participants to achieve and</t>
  </si>
  <si>
    <t>Page 49 of 92</t>
  </si>
  <si>
    <t>maintain independent living and records of success, except dedicated HMIS projects that</t>
  </si>
  <si>
    <t>are not required to meet this standard; and</t>
  </si>
  <si>
    <t>(d) Whether there is evidence that a project applicant has been unwilling to accept</t>
  </si>
  <si>
    <t>technical assistance, has a history of inadequate financial accounting practices, has</t>
  </si>
  <si>
    <t>indications of project mismanagement, has a drastic reduction in the population served,</t>
  </si>
  <si>
    <t>has made program changes without prior HUD approval, or has lost a project site.</t>
  </si>
  <si>
    <t>(2) HUD reserves the right to reduce or reject a project application from the project applicant</t>
  </si>
  <si>
    <t>for the following reasons:</t>
  </si>
  <si>
    <t>(a) outstanding obligation to HUD that is in arrears or for which a payment schedule has</t>
  </si>
  <si>
    <t>not been agreed upon;</t>
  </si>
  <si>
    <t>(b) audit finding(s) for which a response is overdue or unsatisfactory;</t>
  </si>
  <si>
    <t>(c) history of inadequate financial management accounting practices;</t>
  </si>
  <si>
    <t>(d) evidence of untimely expenditures on prior award;</t>
  </si>
  <si>
    <t>(e) history of other major capacity issues that have significantly affected the operation of</t>
  </si>
  <si>
    <t>the project and its performance;</t>
  </si>
  <si>
    <t>(f) history of not reimbursing subrecipients for eligible costs in a timely manner, or at</t>
  </si>
  <si>
    <t>least quarterly; and</t>
  </si>
  <si>
    <t>(g) history of serving ineligible program participants, expending funds on ineligible</t>
  </si>
  <si>
    <t>costs, or failing to expend funds within statutorily established timeframes.</t>
  </si>
  <si>
    <t xml:space="preserve">Project Renewal Threshold. </t>
  </si>
  <si>
    <t>A CoC must consider the need to continue funding for project expiring in CY 2022</t>
  </si>
  <si>
    <t>(January 1, 2022 to December 31, 2022). Renewal projects must meet minimum project</t>
  </si>
  <si>
    <t>eligibility, capacity, timeliness, and performance standards identified in this NOFO or they will</t>
  </si>
  <si>
    <t>be rejected from consideration for funding:</t>
  </si>
  <si>
    <t>Draft of Renewals 8.31.21 v.1</t>
  </si>
  <si>
    <t>Draft of Renewals 9.14.21 v.2</t>
  </si>
  <si>
    <t>Tarry House</t>
  </si>
  <si>
    <t>Pathways to Freedom 2021</t>
  </si>
  <si>
    <t>Draft of Renewals 10.18.21 v.3</t>
  </si>
  <si>
    <t>Humble Beginnings Program 2019</t>
  </si>
  <si>
    <t>Brubaker Program 2019</t>
  </si>
  <si>
    <t>Community AIDS Network/AAC</t>
  </si>
  <si>
    <t>New Horizon Health Homes (CoC Bonus)</t>
  </si>
  <si>
    <t>Battered Women's Shelter/SC/HH</t>
  </si>
  <si>
    <r>
      <t xml:space="preserve">Safeway Home </t>
    </r>
    <r>
      <rPr>
        <sz val="8"/>
        <color theme="1"/>
        <rFont val="Georgia"/>
        <family val="1"/>
      </rPr>
      <t>(DV Bonus or Reallocated)</t>
    </r>
  </si>
  <si>
    <r>
      <rPr>
        <sz val="9"/>
        <rFont val="Georgia"/>
        <family val="1"/>
      </rPr>
      <t>Centralized Intake-Summit Expan</t>
    </r>
    <r>
      <rPr>
        <sz val="10"/>
        <rFont val="Georgia"/>
        <family val="1"/>
      </rPr>
      <t xml:space="preserve"> </t>
    </r>
    <r>
      <rPr>
        <sz val="8"/>
        <rFont val="Georgia"/>
        <family val="1"/>
      </rPr>
      <t>(Reallocation)</t>
    </r>
  </si>
  <si>
    <t>Draft of Renewals and New 10.21.21 v.4</t>
  </si>
  <si>
    <t>Draft of Renewal and New 10.25.21 v.5</t>
  </si>
  <si>
    <t>HM Life Scattered Sites for Families (Access)</t>
  </si>
  <si>
    <t>HM Life Project Based Sites for Families (PSH)</t>
  </si>
  <si>
    <t>FINAL 10.28.21</t>
  </si>
  <si>
    <t>FINAL 11.1.21 v2</t>
  </si>
  <si>
    <t>Tier 1 Guarantee $237852.60 (Pathways)</t>
  </si>
  <si>
    <t>Opportunity HOME TH/RRH (DV Bonus)</t>
  </si>
  <si>
    <t>Review &amp; Ranking Scoresheet - 2021</t>
  </si>
  <si>
    <t>Lavendar Landing (Reallocation)</t>
  </si>
  <si>
    <t>Transitions to Independence II (CoC Bonus)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</si>
</sst>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24"/>
      <name val="Georgia"/>
      <family val="1"/>
    </font>
    <font>
      <sz val="20"/>
      <name val="Georgia"/>
      <family val="1"/>
    </font>
    <font>
      <sz val="9"/>
      <color theme="1"/>
      <name val="Georgia"/>
      <family val="1"/>
    </font>
    <font>
      <sz val="9"/>
      <name val="Georgia"/>
      <family val="1"/>
    </font>
    <font>
      <sz val="10"/>
      <color theme="1"/>
      <name val="Georgia"/>
      <family val="1"/>
    </font>
    <font>
      <sz val="11"/>
      <color rgb="FF7030A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sz val="10"/>
      <name val="Georgia"/>
      <family val="1"/>
    </font>
    <font>
      <sz val="11"/>
      <name val="Calibri"/>
      <family val="2"/>
      <scheme val="minor"/>
    </font>
    <font>
      <sz val="12"/>
      <color theme="1"/>
      <name val="Georgia"/>
      <family val="1"/>
    </font>
    <font>
      <b/>
      <i/>
      <sz val="12"/>
      <color theme="1"/>
      <name val="Georgia"/>
      <family val="1"/>
    </font>
    <font>
      <sz val="12"/>
      <color theme="1"/>
      <name val="Calibri"/>
      <family val="2"/>
      <scheme val="minor"/>
    </font>
    <font>
      <sz val="8"/>
      <color theme="1"/>
      <name val="Georgia"/>
      <family val="1"/>
    </font>
    <font>
      <sz val="8"/>
      <name val="Georgia"/>
      <family val="1"/>
    </font>
    <font>
      <sz val="11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rgb="FFFF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theme="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4" fillId="3" borderId="7" xfId="0" applyFont="1" applyFill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/>
    </xf>
    <xf numFmtId="164" fontId="4" fillId="5" borderId="7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1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7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164" fontId="0" fillId="0" borderId="0" xfId="0" applyNumberFormat="1"/>
    <xf numFmtId="0" fontId="11" fillId="0" borderId="15" xfId="0" applyFont="1" applyBorder="1" applyAlignment="1" applyProtection="1">
      <alignment horizontal="right" vertical="center"/>
      <protection locked="0"/>
    </xf>
    <xf numFmtId="164" fontId="12" fillId="0" borderId="16" xfId="0" applyNumberFormat="1" applyFont="1" applyBorder="1"/>
    <xf numFmtId="0" fontId="0" fillId="0" borderId="13" xfId="0" applyBorder="1"/>
    <xf numFmtId="0" fontId="12" fillId="0" borderId="15" xfId="0" applyFont="1" applyBorder="1" applyAlignment="1">
      <alignment horizontal="right"/>
    </xf>
    <xf numFmtId="164" fontId="12" fillId="0" borderId="17" xfId="0" applyNumberFormat="1" applyFont="1" applyBorder="1"/>
    <xf numFmtId="164" fontId="12" fillId="0" borderId="18" xfId="0" applyNumberFormat="1" applyFont="1" applyBorder="1"/>
    <xf numFmtId="0" fontId="0" fillId="0" borderId="19" xfId="0" applyBorder="1"/>
    <xf numFmtId="0" fontId="12" fillId="0" borderId="0" xfId="0" applyFont="1"/>
    <xf numFmtId="0" fontId="12" fillId="0" borderId="11" xfId="0" applyFont="1" applyBorder="1"/>
    <xf numFmtId="0" fontId="13" fillId="0" borderId="0" xfId="0" applyFont="1"/>
    <xf numFmtId="0" fontId="14" fillId="0" borderId="20" xfId="0" applyFont="1" applyBorder="1" applyAlignment="1">
      <alignment horizontal="center"/>
    </xf>
    <xf numFmtId="0" fontId="15" fillId="0" borderId="0" xfId="0" applyFont="1"/>
    <xf numFmtId="0" fontId="0" fillId="5" borderId="0" xfId="0" applyFill="1"/>
    <xf numFmtId="0" fontId="0" fillId="0" borderId="0" xfId="0" applyBorder="1"/>
    <xf numFmtId="0" fontId="12" fillId="0" borderId="0" xfId="0" applyFont="1" applyBorder="1"/>
    <xf numFmtId="0" fontId="1" fillId="0" borderId="0" xfId="0" applyFont="1" applyBorder="1"/>
    <xf numFmtId="0" fontId="6" fillId="0" borderId="8" xfId="0" applyFont="1" applyFill="1" applyBorder="1" applyAlignment="1" applyProtection="1">
      <alignment horizontal="left" vertical="center"/>
      <protection locked="0"/>
    </xf>
    <xf numFmtId="0" fontId="6" fillId="0" borderId="7" xfId="0" applyFont="1" applyFill="1" applyBorder="1" applyAlignment="1" applyProtection="1">
      <alignment horizontal="left" vertical="center"/>
      <protection locked="0"/>
    </xf>
    <xf numFmtId="0" fontId="0" fillId="0" borderId="0" xfId="0" applyFill="1"/>
    <xf numFmtId="0" fontId="12" fillId="0" borderId="0" xfId="0" applyFont="1" applyFill="1"/>
    <xf numFmtId="0" fontId="1" fillId="0" borderId="0" xfId="0" applyFont="1" applyFill="1"/>
    <xf numFmtId="0" fontId="12" fillId="0" borderId="0" xfId="0" applyFont="1" applyFill="1" applyBorder="1"/>
    <xf numFmtId="164" fontId="0" fillId="0" borderId="0" xfId="0" applyNumberFormat="1" applyFont="1" applyFill="1"/>
    <xf numFmtId="164" fontId="0" fillId="0" borderId="14" xfId="0" applyNumberFormat="1" applyFont="1" applyBorder="1"/>
    <xf numFmtId="164" fontId="0" fillId="0" borderId="19" xfId="0" applyNumberFormat="1" applyFont="1" applyBorder="1"/>
    <xf numFmtId="164" fontId="0" fillId="0" borderId="0" xfId="0" applyNumberFormat="1" applyFont="1"/>
    <xf numFmtId="164" fontId="0" fillId="0" borderId="13" xfId="0" applyNumberFormat="1" applyFont="1" applyFill="1" applyBorder="1"/>
    <xf numFmtId="0" fontId="0" fillId="0" borderId="0" xfId="0" applyFill="1" applyBorder="1"/>
    <xf numFmtId="0" fontId="1" fillId="0" borderId="0" xfId="0" applyFont="1" applyFill="1" applyBorder="1"/>
    <xf numFmtId="0" fontId="12" fillId="0" borderId="21" xfId="0" applyFont="1" applyBorder="1"/>
    <xf numFmtId="0" fontId="6" fillId="0" borderId="22" xfId="0" applyFont="1" applyFill="1" applyBorder="1" applyAlignment="1" applyProtection="1">
      <alignment horizontal="left" vertical="center"/>
      <protection locked="0"/>
    </xf>
    <xf numFmtId="164" fontId="12" fillId="0" borderId="3" xfId="0" applyNumberFormat="1" applyFont="1" applyBorder="1"/>
    <xf numFmtId="0" fontId="12" fillId="0" borderId="7" xfId="0" applyFont="1" applyBorder="1"/>
    <xf numFmtId="0" fontId="18" fillId="0" borderId="0" xfId="0" applyFont="1"/>
    <xf numFmtId="0" fontId="6" fillId="0" borderId="9" xfId="0" applyFont="1" applyFill="1" applyBorder="1" applyAlignment="1" applyProtection="1">
      <alignment horizontal="left" vertical="center"/>
      <protection locked="0"/>
    </xf>
    <xf numFmtId="0" fontId="11" fillId="0" borderId="8" xfId="0" applyFont="1" applyFill="1" applyBorder="1" applyAlignment="1" applyProtection="1">
      <alignment horizontal="left" vertical="center"/>
      <protection locked="0"/>
    </xf>
    <xf numFmtId="0" fontId="11" fillId="0" borderId="7" xfId="0" applyFont="1" applyFill="1" applyBorder="1" applyAlignment="1" applyProtection="1">
      <alignment horizontal="left" vertical="center"/>
      <protection locked="0"/>
    </xf>
    <xf numFmtId="164" fontId="0" fillId="0" borderId="0" xfId="0" applyNumberFormat="1" applyFont="1" applyFill="1" applyBorder="1"/>
    <xf numFmtId="0" fontId="1" fillId="0" borderId="21" xfId="0" applyFont="1" applyBorder="1"/>
    <xf numFmtId="164" fontId="0" fillId="0" borderId="9" xfId="0" applyNumberFormat="1" applyFont="1" applyFill="1" applyBorder="1"/>
    <xf numFmtId="0" fontId="0" fillId="6" borderId="0" xfId="0" applyFill="1"/>
    <xf numFmtId="164" fontId="0" fillId="0" borderId="0" xfId="0" applyNumberFormat="1" applyFont="1" applyFill="1" applyBorder="1" applyAlignment="1">
      <alignment horizontal="right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164" fontId="0" fillId="0" borderId="10" xfId="0" applyNumberFormat="1" applyFont="1" applyFill="1" applyBorder="1"/>
    <xf numFmtId="0" fontId="0" fillId="0" borderId="25" xfId="0" applyBorder="1"/>
    <xf numFmtId="0" fontId="12" fillId="0" borderId="25" xfId="0" applyFont="1" applyBorder="1"/>
    <xf numFmtId="0" fontId="12" fillId="0" borderId="10" xfId="0" applyFont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11DF3-4E4B-4ACB-9C32-E5F62558C44D}">
  <sheetPr>
    <pageSetUpPr fitToPage="1"/>
  </sheetPr>
  <dimension ref="A1:S48"/>
  <sheetViews>
    <sheetView tabSelected="1" zoomScaleNormal="100" workbookViewId="0">
      <pane xSplit="2" ySplit="4" topLeftCell="C32" activePane="bottomRight" state="frozen"/>
      <selection pane="topRight" activeCell="C1" sqref="C1"/>
      <selection pane="bottomLeft" activeCell="A5" sqref="A5"/>
      <selection pane="bottomRight" activeCell="B36" sqref="B36"/>
    </sheetView>
  </sheetViews>
  <sheetFormatPr defaultRowHeight="14.4" x14ac:dyDescent="0.3"/>
  <cols>
    <col min="1" max="1" width="34.33203125" bestFit="1" customWidth="1"/>
    <col min="2" max="2" width="36.33203125" bestFit="1" customWidth="1"/>
    <col min="3" max="3" width="13.21875" style="44" bestFit="1" customWidth="1"/>
    <col min="4" max="4" width="12.44140625" bestFit="1" customWidth="1"/>
    <col min="5" max="5" width="9.33203125" customWidth="1"/>
    <col min="6" max="6" width="10" customWidth="1"/>
    <col min="7" max="7" width="7.44140625" customWidth="1"/>
    <col min="8" max="8" width="9.21875" customWidth="1"/>
    <col min="9" max="9" width="10.6640625" customWidth="1"/>
    <col min="10" max="10" width="10.5546875" customWidth="1"/>
    <col min="11" max="11" width="10.33203125" customWidth="1"/>
    <col min="16" max="16" width="11.5546875" customWidth="1"/>
    <col min="17" max="17" width="9.5546875" customWidth="1"/>
  </cols>
  <sheetData>
    <row r="1" spans="1:18" ht="30.6" thickBot="1" x14ac:dyDescent="0.55000000000000004">
      <c r="A1" s="67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9"/>
    </row>
    <row r="2" spans="1:18" ht="24.6" x14ac:dyDescent="0.4">
      <c r="A2" s="70" t="s">
        <v>178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2"/>
    </row>
    <row r="3" spans="1:18" ht="57" x14ac:dyDescent="0.3">
      <c r="A3" s="1" t="s">
        <v>1</v>
      </c>
      <c r="B3" s="1" t="s">
        <v>2</v>
      </c>
      <c r="C3" s="2" t="s">
        <v>3</v>
      </c>
      <c r="D3" s="3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3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5" t="s">
        <v>18</v>
      </c>
    </row>
    <row r="4" spans="1:18" ht="22.8" x14ac:dyDescent="0.3">
      <c r="A4" s="6"/>
      <c r="B4" s="6"/>
      <c r="C4" s="7"/>
      <c r="D4" s="8" t="s">
        <v>19</v>
      </c>
      <c r="E4" s="8" t="s">
        <v>19</v>
      </c>
      <c r="F4" s="8" t="s">
        <v>20</v>
      </c>
      <c r="G4" s="8" t="s">
        <v>21</v>
      </c>
      <c r="H4" s="8" t="s">
        <v>21</v>
      </c>
      <c r="I4" s="8" t="s">
        <v>21</v>
      </c>
      <c r="J4" s="8" t="s">
        <v>19</v>
      </c>
      <c r="K4" s="8" t="s">
        <v>22</v>
      </c>
      <c r="L4" s="8" t="s">
        <v>19</v>
      </c>
      <c r="M4" s="8" t="s">
        <v>21</v>
      </c>
      <c r="N4" s="8" t="s">
        <v>21</v>
      </c>
      <c r="O4" s="8" t="s">
        <v>21</v>
      </c>
      <c r="P4" s="8" t="s">
        <v>21</v>
      </c>
      <c r="Q4" s="8" t="s">
        <v>21</v>
      </c>
      <c r="R4" s="5" t="s">
        <v>23</v>
      </c>
    </row>
    <row r="5" spans="1:18" x14ac:dyDescent="0.3">
      <c r="A5" s="9" t="s">
        <v>24</v>
      </c>
      <c r="B5" s="10" t="s">
        <v>25</v>
      </c>
      <c r="C5" s="41">
        <v>260442</v>
      </c>
    </row>
    <row r="6" spans="1:18" x14ac:dyDescent="0.3">
      <c r="A6" s="9" t="s">
        <v>24</v>
      </c>
      <c r="B6" s="10" t="s">
        <v>26</v>
      </c>
      <c r="C6" s="41">
        <v>85652</v>
      </c>
    </row>
    <row r="7" spans="1:18" s="37" customFormat="1" x14ac:dyDescent="0.3">
      <c r="A7" s="53" t="s">
        <v>30</v>
      </c>
      <c r="B7" s="36" t="s">
        <v>172</v>
      </c>
      <c r="C7" s="41">
        <v>167128</v>
      </c>
      <c r="D7" s="37">
        <v>5</v>
      </c>
      <c r="E7" s="38">
        <v>10</v>
      </c>
      <c r="F7" s="38">
        <v>15</v>
      </c>
      <c r="G7" s="38">
        <v>5</v>
      </c>
      <c r="H7" s="38">
        <v>5</v>
      </c>
      <c r="I7" s="38">
        <v>5</v>
      </c>
      <c r="J7" s="38">
        <v>10</v>
      </c>
      <c r="K7" s="38">
        <v>25</v>
      </c>
      <c r="L7" s="38">
        <v>10</v>
      </c>
      <c r="M7" s="38">
        <v>5</v>
      </c>
      <c r="N7" s="38">
        <v>5</v>
      </c>
      <c r="O7" s="38">
        <v>5</v>
      </c>
      <c r="P7" s="38">
        <v>5</v>
      </c>
      <c r="Q7" s="38">
        <v>5</v>
      </c>
      <c r="R7" s="39">
        <f t="shared" ref="R7:R27" si="0">SUM(D7:Q7)</f>
        <v>115</v>
      </c>
    </row>
    <row r="8" spans="1:18" s="37" customFormat="1" x14ac:dyDescent="0.3">
      <c r="A8" s="53" t="s">
        <v>31</v>
      </c>
      <c r="B8" s="36" t="s">
        <v>32</v>
      </c>
      <c r="C8" s="41">
        <v>128106</v>
      </c>
      <c r="D8" s="37">
        <v>9</v>
      </c>
      <c r="E8" s="38">
        <v>10</v>
      </c>
      <c r="F8" s="38">
        <v>15</v>
      </c>
      <c r="G8" s="38">
        <v>0</v>
      </c>
      <c r="H8" s="38">
        <v>5</v>
      </c>
      <c r="I8" s="38">
        <v>5</v>
      </c>
      <c r="J8" s="38">
        <v>10</v>
      </c>
      <c r="K8" s="38">
        <v>25</v>
      </c>
      <c r="L8" s="38">
        <v>10</v>
      </c>
      <c r="M8" s="38">
        <v>5</v>
      </c>
      <c r="N8" s="38">
        <v>5</v>
      </c>
      <c r="O8" s="38">
        <v>5</v>
      </c>
      <c r="P8" s="38">
        <v>5</v>
      </c>
      <c r="Q8" s="38">
        <v>5</v>
      </c>
      <c r="R8" s="39">
        <f t="shared" si="0"/>
        <v>114</v>
      </c>
    </row>
    <row r="9" spans="1:18" s="37" customFormat="1" x14ac:dyDescent="0.3">
      <c r="A9" s="36" t="s">
        <v>160</v>
      </c>
      <c r="B9" s="36" t="s">
        <v>27</v>
      </c>
      <c r="C9" s="56">
        <v>17008</v>
      </c>
      <c r="D9" s="46">
        <v>9</v>
      </c>
      <c r="E9" s="40">
        <v>10</v>
      </c>
      <c r="F9" s="40">
        <v>15</v>
      </c>
      <c r="G9" s="40">
        <v>5</v>
      </c>
      <c r="H9" s="38">
        <v>5</v>
      </c>
      <c r="I9" s="40">
        <v>5</v>
      </c>
      <c r="J9" s="40">
        <v>10</v>
      </c>
      <c r="K9" s="38">
        <v>20</v>
      </c>
      <c r="L9" s="40">
        <v>10</v>
      </c>
      <c r="M9" s="40">
        <v>5</v>
      </c>
      <c r="N9" s="40">
        <v>5</v>
      </c>
      <c r="O9" s="40">
        <v>5</v>
      </c>
      <c r="P9" s="40">
        <v>5</v>
      </c>
      <c r="Q9" s="40">
        <v>5</v>
      </c>
      <c r="R9" s="47">
        <f t="shared" si="0"/>
        <v>114</v>
      </c>
    </row>
    <row r="10" spans="1:18" s="37" customFormat="1" x14ac:dyDescent="0.3">
      <c r="A10" s="53" t="s">
        <v>34</v>
      </c>
      <c r="B10" s="36" t="s">
        <v>35</v>
      </c>
      <c r="C10" s="41">
        <v>99401</v>
      </c>
      <c r="D10" s="37">
        <v>8</v>
      </c>
      <c r="E10" s="38">
        <v>10</v>
      </c>
      <c r="F10" s="38">
        <v>10</v>
      </c>
      <c r="G10" s="38">
        <v>5</v>
      </c>
      <c r="H10" s="38">
        <v>5</v>
      </c>
      <c r="I10" s="38">
        <v>5</v>
      </c>
      <c r="J10" s="38">
        <v>10</v>
      </c>
      <c r="K10" s="38">
        <v>25</v>
      </c>
      <c r="L10" s="38">
        <v>10</v>
      </c>
      <c r="M10" s="38">
        <v>5</v>
      </c>
      <c r="N10" s="38">
        <v>5</v>
      </c>
      <c r="O10" s="38">
        <v>5</v>
      </c>
      <c r="P10" s="38">
        <v>5</v>
      </c>
      <c r="Q10" s="38">
        <v>5</v>
      </c>
      <c r="R10" s="39">
        <f t="shared" si="0"/>
        <v>113</v>
      </c>
    </row>
    <row r="11" spans="1:18" s="37" customFormat="1" x14ac:dyDescent="0.3">
      <c r="A11" s="35" t="s">
        <v>28</v>
      </c>
      <c r="B11" s="36" t="s">
        <v>29</v>
      </c>
      <c r="C11" s="41">
        <v>40625</v>
      </c>
      <c r="D11" s="37">
        <v>8</v>
      </c>
      <c r="E11" s="38">
        <v>10</v>
      </c>
      <c r="F11" s="38">
        <v>15</v>
      </c>
      <c r="G11" s="38">
        <v>5</v>
      </c>
      <c r="H11" s="38">
        <v>5</v>
      </c>
      <c r="I11" s="38">
        <v>5</v>
      </c>
      <c r="J11" s="38">
        <v>10</v>
      </c>
      <c r="K11" s="38">
        <v>25</v>
      </c>
      <c r="L11" s="38">
        <v>10</v>
      </c>
      <c r="M11" s="38">
        <v>5</v>
      </c>
      <c r="N11" s="38">
        <v>0</v>
      </c>
      <c r="O11" s="38">
        <v>5</v>
      </c>
      <c r="P11" s="38">
        <v>5</v>
      </c>
      <c r="Q11" s="38">
        <v>5</v>
      </c>
      <c r="R11" s="39">
        <f t="shared" si="0"/>
        <v>113</v>
      </c>
    </row>
    <row r="12" spans="1:18" s="37" customFormat="1" x14ac:dyDescent="0.3">
      <c r="A12" s="35" t="s">
        <v>31</v>
      </c>
      <c r="B12" s="36" t="s">
        <v>33</v>
      </c>
      <c r="C12" s="41">
        <v>102008</v>
      </c>
      <c r="D12" s="37">
        <v>6</v>
      </c>
      <c r="E12" s="38">
        <v>8</v>
      </c>
      <c r="F12" s="38">
        <v>15</v>
      </c>
      <c r="G12" s="38">
        <v>5</v>
      </c>
      <c r="H12" s="38">
        <v>5</v>
      </c>
      <c r="I12" s="38">
        <v>5</v>
      </c>
      <c r="J12" s="38">
        <v>10</v>
      </c>
      <c r="K12" s="38">
        <v>25</v>
      </c>
      <c r="L12" s="38">
        <v>10</v>
      </c>
      <c r="M12" s="38">
        <v>5</v>
      </c>
      <c r="N12" s="38">
        <v>5</v>
      </c>
      <c r="O12" s="38">
        <v>5</v>
      </c>
      <c r="P12" s="38">
        <v>2</v>
      </c>
      <c r="Q12" s="38">
        <v>5</v>
      </c>
      <c r="R12" s="39">
        <f t="shared" si="0"/>
        <v>111</v>
      </c>
    </row>
    <row r="13" spans="1:18" s="37" customFormat="1" x14ac:dyDescent="0.3">
      <c r="A13" s="35" t="s">
        <v>30</v>
      </c>
      <c r="B13" s="36" t="s">
        <v>173</v>
      </c>
      <c r="C13" s="41">
        <v>450767</v>
      </c>
      <c r="D13" s="37">
        <v>7</v>
      </c>
      <c r="E13" s="38">
        <v>8</v>
      </c>
      <c r="F13" s="38">
        <v>15</v>
      </c>
      <c r="G13" s="38">
        <v>5</v>
      </c>
      <c r="H13" s="38">
        <v>0</v>
      </c>
      <c r="I13" s="38">
        <v>5</v>
      </c>
      <c r="J13" s="38">
        <v>10</v>
      </c>
      <c r="K13" s="38">
        <v>25</v>
      </c>
      <c r="L13" s="38">
        <v>10</v>
      </c>
      <c r="M13" s="38">
        <v>5</v>
      </c>
      <c r="N13" s="38">
        <v>5</v>
      </c>
      <c r="O13" s="38">
        <v>5</v>
      </c>
      <c r="P13" s="38">
        <v>2</v>
      </c>
      <c r="Q13" s="38">
        <v>5</v>
      </c>
      <c r="R13" s="39">
        <f t="shared" si="0"/>
        <v>107</v>
      </c>
    </row>
    <row r="14" spans="1:18" s="37" customFormat="1" x14ac:dyDescent="0.3">
      <c r="A14" s="35" t="s">
        <v>36</v>
      </c>
      <c r="B14" s="36" t="s">
        <v>164</v>
      </c>
      <c r="C14" s="41">
        <v>154507</v>
      </c>
      <c r="D14" s="37">
        <v>8</v>
      </c>
      <c r="E14" s="38">
        <v>10</v>
      </c>
      <c r="F14" s="38">
        <v>15</v>
      </c>
      <c r="G14" s="38">
        <v>5</v>
      </c>
      <c r="H14" s="38">
        <v>5</v>
      </c>
      <c r="I14" s="38">
        <v>5</v>
      </c>
      <c r="J14" s="38">
        <v>0</v>
      </c>
      <c r="K14" s="38">
        <v>25</v>
      </c>
      <c r="L14" s="38">
        <v>10</v>
      </c>
      <c r="M14" s="38">
        <v>5</v>
      </c>
      <c r="N14" s="38">
        <v>5</v>
      </c>
      <c r="O14" s="38">
        <v>5</v>
      </c>
      <c r="P14" s="38">
        <v>0</v>
      </c>
      <c r="Q14" s="38">
        <v>5</v>
      </c>
      <c r="R14" s="39">
        <f t="shared" si="0"/>
        <v>103</v>
      </c>
    </row>
    <row r="15" spans="1:18" s="37" customFormat="1" x14ac:dyDescent="0.3">
      <c r="A15" s="35" t="s">
        <v>37</v>
      </c>
      <c r="B15" s="36" t="s">
        <v>39</v>
      </c>
      <c r="C15" s="41">
        <v>238680</v>
      </c>
      <c r="D15" s="37">
        <v>7</v>
      </c>
      <c r="E15" s="38">
        <v>10</v>
      </c>
      <c r="F15" s="38">
        <v>15</v>
      </c>
      <c r="G15" s="38">
        <v>5</v>
      </c>
      <c r="H15" s="38">
        <v>0</v>
      </c>
      <c r="I15" s="38">
        <v>5</v>
      </c>
      <c r="J15" s="38">
        <v>10</v>
      </c>
      <c r="K15" s="38">
        <v>20</v>
      </c>
      <c r="L15" s="38">
        <v>10</v>
      </c>
      <c r="M15" s="38">
        <v>0</v>
      </c>
      <c r="N15" s="38">
        <v>5</v>
      </c>
      <c r="O15" s="38">
        <v>5</v>
      </c>
      <c r="P15" s="38">
        <v>5</v>
      </c>
      <c r="Q15" s="38">
        <v>5</v>
      </c>
      <c r="R15" s="39">
        <f t="shared" si="0"/>
        <v>102</v>
      </c>
    </row>
    <row r="16" spans="1:18" s="37" customFormat="1" x14ac:dyDescent="0.3">
      <c r="A16" s="35" t="s">
        <v>34</v>
      </c>
      <c r="B16" s="36" t="s">
        <v>44</v>
      </c>
      <c r="C16" s="41">
        <v>474781</v>
      </c>
      <c r="D16" s="37">
        <v>6</v>
      </c>
      <c r="E16" s="38">
        <v>10</v>
      </c>
      <c r="F16" s="38">
        <v>0</v>
      </c>
      <c r="G16" s="38">
        <v>5</v>
      </c>
      <c r="H16" s="38">
        <v>5</v>
      </c>
      <c r="I16" s="38">
        <v>5</v>
      </c>
      <c r="J16" s="38">
        <v>10</v>
      </c>
      <c r="K16" s="38">
        <v>25</v>
      </c>
      <c r="L16" s="38">
        <v>10</v>
      </c>
      <c r="M16" s="38">
        <v>5</v>
      </c>
      <c r="N16" s="38">
        <v>5</v>
      </c>
      <c r="O16" s="38">
        <v>5</v>
      </c>
      <c r="P16" s="38">
        <v>5</v>
      </c>
      <c r="Q16" s="38">
        <v>5</v>
      </c>
      <c r="R16" s="39">
        <f t="shared" si="0"/>
        <v>101</v>
      </c>
    </row>
    <row r="17" spans="1:19" s="37" customFormat="1" x14ac:dyDescent="0.3">
      <c r="A17" s="35" t="s">
        <v>37</v>
      </c>
      <c r="B17" s="36" t="s">
        <v>38</v>
      </c>
      <c r="C17" s="41">
        <v>169467</v>
      </c>
      <c r="D17" s="37">
        <v>8</v>
      </c>
      <c r="E17" s="38">
        <v>10</v>
      </c>
      <c r="F17" s="38">
        <v>10</v>
      </c>
      <c r="G17" s="38">
        <v>5</v>
      </c>
      <c r="H17" s="38">
        <v>0</v>
      </c>
      <c r="I17" s="38">
        <v>5</v>
      </c>
      <c r="J17" s="38">
        <v>10</v>
      </c>
      <c r="K17" s="38">
        <v>20</v>
      </c>
      <c r="L17" s="38">
        <v>10</v>
      </c>
      <c r="M17" s="38">
        <v>5</v>
      </c>
      <c r="N17" s="38">
        <v>5</v>
      </c>
      <c r="O17" s="38">
        <v>5</v>
      </c>
      <c r="P17" s="38">
        <v>2</v>
      </c>
      <c r="Q17" s="38">
        <v>5</v>
      </c>
      <c r="R17" s="39">
        <f t="shared" si="0"/>
        <v>100</v>
      </c>
      <c r="S17" s="38"/>
    </row>
    <row r="18" spans="1:19" s="37" customFormat="1" x14ac:dyDescent="0.3">
      <c r="A18" s="35" t="s">
        <v>30</v>
      </c>
      <c r="B18" s="36" t="s">
        <v>41</v>
      </c>
      <c r="C18" s="41">
        <v>128654</v>
      </c>
      <c r="D18" s="37">
        <v>8</v>
      </c>
      <c r="E18" s="38">
        <v>6</v>
      </c>
      <c r="F18" s="38">
        <v>15</v>
      </c>
      <c r="G18" s="38">
        <v>5</v>
      </c>
      <c r="H18" s="38">
        <v>0</v>
      </c>
      <c r="I18" s="38">
        <v>5</v>
      </c>
      <c r="J18" s="38">
        <v>10</v>
      </c>
      <c r="K18" s="38">
        <v>25</v>
      </c>
      <c r="L18" s="38">
        <v>10</v>
      </c>
      <c r="M18" s="38">
        <v>0</v>
      </c>
      <c r="N18" s="38">
        <v>0</v>
      </c>
      <c r="O18" s="38">
        <v>5</v>
      </c>
      <c r="P18" s="38">
        <v>2</v>
      </c>
      <c r="Q18" s="38">
        <v>5</v>
      </c>
      <c r="R18" s="39">
        <f t="shared" si="0"/>
        <v>96</v>
      </c>
      <c r="S18" s="38"/>
    </row>
    <row r="19" spans="1:19" s="37" customFormat="1" x14ac:dyDescent="0.3">
      <c r="A19" s="35" t="s">
        <v>42</v>
      </c>
      <c r="B19" s="36" t="s">
        <v>43</v>
      </c>
      <c r="C19" s="60">
        <v>151680</v>
      </c>
      <c r="D19" s="37">
        <v>7</v>
      </c>
      <c r="E19" s="38">
        <v>8</v>
      </c>
      <c r="F19" s="38">
        <v>15</v>
      </c>
      <c r="G19" s="38">
        <v>5</v>
      </c>
      <c r="H19" s="38">
        <v>0</v>
      </c>
      <c r="I19" s="38">
        <v>5</v>
      </c>
      <c r="J19" s="38">
        <v>10</v>
      </c>
      <c r="K19" s="38">
        <v>13.5</v>
      </c>
      <c r="L19" s="38">
        <v>10</v>
      </c>
      <c r="M19" s="38">
        <v>5</v>
      </c>
      <c r="N19" s="38">
        <v>5</v>
      </c>
      <c r="O19" s="38">
        <v>5</v>
      </c>
      <c r="P19" s="38">
        <v>2</v>
      </c>
      <c r="Q19" s="38">
        <v>5</v>
      </c>
      <c r="R19" s="39">
        <f t="shared" si="0"/>
        <v>95.5</v>
      </c>
      <c r="S19" s="38"/>
    </row>
    <row r="20" spans="1:19" s="37" customFormat="1" x14ac:dyDescent="0.3">
      <c r="A20" s="35" t="s">
        <v>24</v>
      </c>
      <c r="B20" s="35" t="s">
        <v>40</v>
      </c>
      <c r="C20" s="56">
        <v>64512</v>
      </c>
      <c r="D20" s="46">
        <v>8</v>
      </c>
      <c r="E20" s="40">
        <v>10</v>
      </c>
      <c r="F20" s="40">
        <v>0</v>
      </c>
      <c r="G20" s="40">
        <v>5</v>
      </c>
      <c r="H20" s="40">
        <v>0</v>
      </c>
      <c r="I20" s="40">
        <v>5</v>
      </c>
      <c r="J20" s="38">
        <v>10</v>
      </c>
      <c r="K20" s="40">
        <v>25</v>
      </c>
      <c r="L20" s="38">
        <v>10</v>
      </c>
      <c r="M20" s="40">
        <v>5</v>
      </c>
      <c r="N20" s="40">
        <v>5</v>
      </c>
      <c r="O20" s="40">
        <v>5</v>
      </c>
      <c r="P20" s="38">
        <v>5</v>
      </c>
      <c r="Q20" s="40">
        <v>2</v>
      </c>
      <c r="R20" s="39">
        <f t="shared" si="0"/>
        <v>95</v>
      </c>
      <c r="S20" s="38"/>
    </row>
    <row r="21" spans="1:19" s="37" customFormat="1" x14ac:dyDescent="0.3">
      <c r="A21" s="35" t="s">
        <v>37</v>
      </c>
      <c r="B21" s="36" t="s">
        <v>45</v>
      </c>
      <c r="C21" s="41">
        <v>266842</v>
      </c>
      <c r="D21" s="37">
        <v>9</v>
      </c>
      <c r="E21" s="38">
        <v>8</v>
      </c>
      <c r="F21" s="38">
        <v>0</v>
      </c>
      <c r="G21" s="38">
        <v>5</v>
      </c>
      <c r="H21" s="38">
        <v>5</v>
      </c>
      <c r="I21" s="38">
        <v>5</v>
      </c>
      <c r="J21" s="38">
        <v>10</v>
      </c>
      <c r="K21" s="38">
        <v>20</v>
      </c>
      <c r="L21" s="38">
        <v>10</v>
      </c>
      <c r="M21" s="38">
        <v>5</v>
      </c>
      <c r="N21" s="38">
        <v>5</v>
      </c>
      <c r="O21" s="38">
        <v>5</v>
      </c>
      <c r="P21" s="38">
        <v>0</v>
      </c>
      <c r="Q21" s="38">
        <v>5</v>
      </c>
      <c r="R21" s="39">
        <f t="shared" si="0"/>
        <v>92</v>
      </c>
      <c r="S21" s="38"/>
    </row>
    <row r="22" spans="1:19" s="37" customFormat="1" x14ac:dyDescent="0.3">
      <c r="A22" s="35" t="s">
        <v>30</v>
      </c>
      <c r="B22" s="36" t="s">
        <v>46</v>
      </c>
      <c r="C22" s="41">
        <v>68911</v>
      </c>
      <c r="D22" s="37">
        <v>8</v>
      </c>
      <c r="E22" s="38">
        <v>8</v>
      </c>
      <c r="F22" s="38">
        <v>15</v>
      </c>
      <c r="G22" s="38">
        <v>0</v>
      </c>
      <c r="H22" s="38">
        <v>0</v>
      </c>
      <c r="I22" s="38">
        <v>5</v>
      </c>
      <c r="J22" s="38">
        <v>10</v>
      </c>
      <c r="K22" s="38">
        <v>25</v>
      </c>
      <c r="L22" s="38">
        <v>10</v>
      </c>
      <c r="M22" s="38">
        <v>0</v>
      </c>
      <c r="N22" s="38">
        <v>5</v>
      </c>
      <c r="O22" s="38">
        <v>1</v>
      </c>
      <c r="P22" s="38">
        <v>0</v>
      </c>
      <c r="Q22" s="38">
        <v>5</v>
      </c>
      <c r="R22" s="39">
        <f t="shared" si="0"/>
        <v>92</v>
      </c>
      <c r="S22" s="38"/>
    </row>
    <row r="23" spans="1:19" s="37" customFormat="1" x14ac:dyDescent="0.3">
      <c r="A23" s="54" t="s">
        <v>24</v>
      </c>
      <c r="B23" s="55" t="s">
        <v>47</v>
      </c>
      <c r="C23" s="41">
        <v>158424</v>
      </c>
      <c r="D23" s="37">
        <v>8</v>
      </c>
      <c r="E23" s="38">
        <v>10</v>
      </c>
      <c r="F23" s="38">
        <v>0</v>
      </c>
      <c r="G23" s="38">
        <v>5</v>
      </c>
      <c r="H23" s="38">
        <v>0</v>
      </c>
      <c r="I23" s="38">
        <v>5</v>
      </c>
      <c r="J23" s="38">
        <v>10</v>
      </c>
      <c r="K23" s="38">
        <v>20</v>
      </c>
      <c r="L23" s="38">
        <v>10</v>
      </c>
      <c r="M23" s="38">
        <v>5</v>
      </c>
      <c r="N23" s="38">
        <v>5</v>
      </c>
      <c r="O23" s="38">
        <v>5</v>
      </c>
      <c r="P23" s="38">
        <v>5</v>
      </c>
      <c r="Q23" s="38">
        <v>2</v>
      </c>
      <c r="R23" s="39">
        <f t="shared" si="0"/>
        <v>90</v>
      </c>
      <c r="S23" s="38"/>
    </row>
    <row r="24" spans="1:19" s="37" customFormat="1" x14ac:dyDescent="0.3">
      <c r="A24" s="35" t="s">
        <v>36</v>
      </c>
      <c r="B24" s="36" t="s">
        <v>163</v>
      </c>
      <c r="C24" s="41">
        <v>127580</v>
      </c>
      <c r="D24" s="37">
        <v>8</v>
      </c>
      <c r="E24" s="38">
        <v>10</v>
      </c>
      <c r="F24" s="38">
        <v>15</v>
      </c>
      <c r="G24" s="38">
        <v>5</v>
      </c>
      <c r="H24" s="38">
        <v>0</v>
      </c>
      <c r="I24" s="38">
        <v>5</v>
      </c>
      <c r="J24" s="38">
        <v>0</v>
      </c>
      <c r="K24" s="38">
        <v>20</v>
      </c>
      <c r="L24" s="38">
        <v>10</v>
      </c>
      <c r="M24" s="38">
        <v>5</v>
      </c>
      <c r="N24" s="38">
        <v>5</v>
      </c>
      <c r="O24" s="38">
        <v>1</v>
      </c>
      <c r="P24" s="38">
        <v>0</v>
      </c>
      <c r="Q24" s="38">
        <v>5</v>
      </c>
      <c r="R24" s="39">
        <f t="shared" si="0"/>
        <v>89</v>
      </c>
      <c r="S24" s="38"/>
    </row>
    <row r="25" spans="1:19" x14ac:dyDescent="0.3">
      <c r="A25" s="9" t="s">
        <v>28</v>
      </c>
      <c r="B25" s="10" t="s">
        <v>48</v>
      </c>
      <c r="C25" s="56">
        <v>47233</v>
      </c>
      <c r="D25">
        <v>8</v>
      </c>
      <c r="E25" s="26">
        <v>10</v>
      </c>
      <c r="F25" s="26">
        <v>0</v>
      </c>
      <c r="G25" s="26">
        <v>5</v>
      </c>
      <c r="H25" s="26">
        <v>0</v>
      </c>
      <c r="I25" s="26">
        <v>5</v>
      </c>
      <c r="J25" s="26">
        <v>10</v>
      </c>
      <c r="K25" s="26">
        <v>20</v>
      </c>
      <c r="L25" s="26">
        <v>10</v>
      </c>
      <c r="M25" s="26">
        <v>5</v>
      </c>
      <c r="N25" s="26">
        <v>5</v>
      </c>
      <c r="O25" s="26">
        <v>1</v>
      </c>
      <c r="P25" s="26">
        <v>5</v>
      </c>
      <c r="Q25" s="26">
        <v>5</v>
      </c>
      <c r="R25" s="11">
        <f t="shared" si="0"/>
        <v>89</v>
      </c>
      <c r="S25" s="38"/>
    </row>
    <row r="26" spans="1:19" x14ac:dyDescent="0.3">
      <c r="A26" s="10" t="s">
        <v>49</v>
      </c>
      <c r="B26" s="10" t="s">
        <v>50</v>
      </c>
      <c r="C26" s="45">
        <v>141832</v>
      </c>
      <c r="D26" s="32">
        <v>6</v>
      </c>
      <c r="E26" s="33">
        <v>10</v>
      </c>
      <c r="F26" s="33">
        <v>10</v>
      </c>
      <c r="G26" s="26">
        <v>0</v>
      </c>
      <c r="H26" s="26">
        <v>0</v>
      </c>
      <c r="I26" s="33">
        <v>5</v>
      </c>
      <c r="J26" s="33">
        <v>10</v>
      </c>
      <c r="K26" s="26">
        <v>20</v>
      </c>
      <c r="L26" s="33">
        <v>10</v>
      </c>
      <c r="M26" s="33">
        <v>0</v>
      </c>
      <c r="N26" s="26">
        <v>0</v>
      </c>
      <c r="O26" s="33">
        <v>5</v>
      </c>
      <c r="P26" s="26">
        <v>5</v>
      </c>
      <c r="Q26" s="33">
        <v>5</v>
      </c>
      <c r="R26" s="34">
        <f t="shared" si="0"/>
        <v>86</v>
      </c>
      <c r="S26" s="38"/>
    </row>
    <row r="27" spans="1:19" s="37" customFormat="1" x14ac:dyDescent="0.3">
      <c r="A27" s="49" t="s">
        <v>51</v>
      </c>
      <c r="B27" s="49" t="s">
        <v>52</v>
      </c>
      <c r="C27" s="45">
        <v>358889</v>
      </c>
      <c r="D27" s="46">
        <v>10</v>
      </c>
      <c r="E27" s="40">
        <v>0</v>
      </c>
      <c r="F27" s="40">
        <v>10</v>
      </c>
      <c r="G27" s="40">
        <v>5</v>
      </c>
      <c r="H27" s="40">
        <v>0</v>
      </c>
      <c r="I27" s="40">
        <v>5</v>
      </c>
      <c r="J27" s="40">
        <v>0</v>
      </c>
      <c r="K27" s="40">
        <v>22.5</v>
      </c>
      <c r="L27" s="40">
        <v>10</v>
      </c>
      <c r="M27" s="40">
        <v>5</v>
      </c>
      <c r="N27" s="40">
        <v>0</v>
      </c>
      <c r="O27" s="40">
        <v>3</v>
      </c>
      <c r="P27" s="40">
        <v>5</v>
      </c>
      <c r="Q27" s="40">
        <v>5</v>
      </c>
      <c r="R27" s="47">
        <f t="shared" si="0"/>
        <v>80.5</v>
      </c>
      <c r="S27" s="38"/>
    </row>
    <row r="28" spans="1:19" x14ac:dyDescent="0.3">
      <c r="A28" s="10" t="s">
        <v>51</v>
      </c>
      <c r="B28" s="10" t="s">
        <v>168</v>
      </c>
      <c r="C28" s="45">
        <v>239549</v>
      </c>
      <c r="D28" s="46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7"/>
      <c r="S28" s="38"/>
    </row>
    <row r="29" spans="1:19" s="37" customFormat="1" x14ac:dyDescent="0.3">
      <c r="A29" s="61" t="s">
        <v>36</v>
      </c>
      <c r="B29" s="62" t="s">
        <v>161</v>
      </c>
      <c r="C29" s="63">
        <v>310464</v>
      </c>
      <c r="D29" s="32">
        <v>7</v>
      </c>
      <c r="E29" s="33">
        <v>10</v>
      </c>
      <c r="F29" s="66">
        <v>0</v>
      </c>
      <c r="G29" s="66">
        <v>5</v>
      </c>
      <c r="H29" s="66">
        <v>0</v>
      </c>
      <c r="I29" s="33">
        <v>5</v>
      </c>
      <c r="J29" s="33">
        <v>0</v>
      </c>
      <c r="K29" s="66">
        <v>20</v>
      </c>
      <c r="L29" s="66">
        <v>0</v>
      </c>
      <c r="M29" s="33">
        <v>5</v>
      </c>
      <c r="N29" s="33">
        <v>5</v>
      </c>
      <c r="O29" s="66">
        <v>5</v>
      </c>
      <c r="P29" s="33">
        <v>0</v>
      </c>
      <c r="Q29" s="33">
        <v>5</v>
      </c>
      <c r="R29" s="34">
        <f>SUM(D29:Q29)</f>
        <v>67</v>
      </c>
      <c r="S29" s="38"/>
    </row>
    <row r="30" spans="1:19" x14ac:dyDescent="0.3">
      <c r="A30" s="17" t="s">
        <v>53</v>
      </c>
      <c r="B30" s="17" t="s">
        <v>54</v>
      </c>
      <c r="C30" s="58">
        <v>107333</v>
      </c>
      <c r="D30" s="64">
        <v>8</v>
      </c>
      <c r="E30" s="65">
        <v>0</v>
      </c>
      <c r="F30" s="27">
        <v>0</v>
      </c>
      <c r="G30" s="27">
        <v>5</v>
      </c>
      <c r="H30" s="27">
        <v>0</v>
      </c>
      <c r="I30" s="65">
        <v>5</v>
      </c>
      <c r="J30" s="48">
        <v>0</v>
      </c>
      <c r="K30" s="27">
        <v>20</v>
      </c>
      <c r="L30" s="33">
        <v>10</v>
      </c>
      <c r="M30" s="65">
        <v>0</v>
      </c>
      <c r="N30" s="65">
        <v>0</v>
      </c>
      <c r="O30" s="27">
        <v>5</v>
      </c>
      <c r="P30" s="48">
        <v>5</v>
      </c>
      <c r="Q30" s="48">
        <v>5</v>
      </c>
      <c r="R30" s="57">
        <f>SUM(D30:Q30)</f>
        <v>63</v>
      </c>
      <c r="S30" t="s">
        <v>176</v>
      </c>
    </row>
    <row r="31" spans="1:19" x14ac:dyDescent="0.3">
      <c r="A31" s="16" t="s">
        <v>24</v>
      </c>
      <c r="B31" s="16" t="s">
        <v>169</v>
      </c>
      <c r="C31" s="41">
        <v>130000</v>
      </c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11"/>
      <c r="S31" s="38"/>
    </row>
    <row r="32" spans="1:19" x14ac:dyDescent="0.3">
      <c r="A32" s="16" t="s">
        <v>165</v>
      </c>
      <c r="B32" s="55" t="s">
        <v>179</v>
      </c>
      <c r="C32" s="41">
        <v>205214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11"/>
      <c r="S32" s="38"/>
    </row>
    <row r="33" spans="1:19" x14ac:dyDescent="0.3">
      <c r="A33" s="16" t="s">
        <v>31</v>
      </c>
      <c r="B33" s="55" t="s">
        <v>166</v>
      </c>
      <c r="C33" s="41">
        <v>150000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11"/>
      <c r="S33" s="38"/>
    </row>
    <row r="34" spans="1:19" x14ac:dyDescent="0.3">
      <c r="A34" s="16" t="s">
        <v>167</v>
      </c>
      <c r="B34" s="55" t="s">
        <v>177</v>
      </c>
      <c r="C34" s="41">
        <v>554315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11"/>
      <c r="S34" s="38"/>
    </row>
    <row r="35" spans="1:19" ht="15" thickBot="1" x14ac:dyDescent="0.35">
      <c r="A35" s="16" t="s">
        <v>42</v>
      </c>
      <c r="B35" s="55" t="s">
        <v>180</v>
      </c>
      <c r="C35" s="41">
        <v>146293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11"/>
      <c r="S35" s="38"/>
    </row>
    <row r="36" spans="1:19" ht="15" thickBot="1" x14ac:dyDescent="0.35">
      <c r="A36" s="51"/>
      <c r="B36" s="51"/>
      <c r="C36" s="50">
        <f>SUM(C5:C35)</f>
        <v>5746297</v>
      </c>
      <c r="D36" s="18">
        <f>SUM(C5:C29)</f>
        <v>4453142</v>
      </c>
    </row>
    <row r="37" spans="1:19" x14ac:dyDescent="0.3">
      <c r="C37" s="42"/>
    </row>
    <row r="38" spans="1:19" x14ac:dyDescent="0.3">
      <c r="A38" s="11"/>
      <c r="B38" s="19" t="s">
        <v>55</v>
      </c>
      <c r="C38" s="20">
        <v>4660139</v>
      </c>
      <c r="D38" s="21"/>
    </row>
    <row r="39" spans="1:19" x14ac:dyDescent="0.3">
      <c r="A39" s="13"/>
      <c r="B39" s="22"/>
      <c r="C39" s="20"/>
      <c r="D39" s="21"/>
    </row>
    <row r="40" spans="1:19" x14ac:dyDescent="0.3">
      <c r="A40" s="12"/>
      <c r="B40" s="22" t="s">
        <v>56</v>
      </c>
      <c r="C40" s="20">
        <f>C42-C36</f>
        <v>-1365766.3399999999</v>
      </c>
      <c r="D40" s="21"/>
    </row>
    <row r="41" spans="1:19" x14ac:dyDescent="0.3">
      <c r="A41" s="14"/>
      <c r="B41" s="22"/>
      <c r="C41" s="23"/>
      <c r="D41" s="21"/>
    </row>
    <row r="42" spans="1:19" x14ac:dyDescent="0.3">
      <c r="A42" t="s">
        <v>158</v>
      </c>
      <c r="B42" s="22" t="s">
        <v>57</v>
      </c>
      <c r="C42" s="24">
        <f>C38*0.94</f>
        <v>4380530.66</v>
      </c>
      <c r="D42" s="21"/>
    </row>
    <row r="43" spans="1:19" x14ac:dyDescent="0.3">
      <c r="A43" s="15" t="s">
        <v>159</v>
      </c>
      <c r="B43" s="25"/>
      <c r="C43" s="43"/>
    </row>
    <row r="44" spans="1:19" x14ac:dyDescent="0.3">
      <c r="A44" s="11" t="s">
        <v>162</v>
      </c>
    </row>
    <row r="45" spans="1:19" x14ac:dyDescent="0.3">
      <c r="A45" s="52" t="s">
        <v>170</v>
      </c>
    </row>
    <row r="46" spans="1:19" x14ac:dyDescent="0.3">
      <c r="A46" s="12" t="s">
        <v>171</v>
      </c>
    </row>
    <row r="47" spans="1:19" x14ac:dyDescent="0.3">
      <c r="A47" t="s">
        <v>174</v>
      </c>
    </row>
    <row r="48" spans="1:19" x14ac:dyDescent="0.3">
      <c r="A48" s="59" t="s">
        <v>175</v>
      </c>
    </row>
  </sheetData>
  <sortState xmlns:xlrd2="http://schemas.microsoft.com/office/spreadsheetml/2017/richdata2" ref="A7:R30">
    <sortCondition descending="1" ref="R7:R30"/>
  </sortState>
  <mergeCells count="2">
    <mergeCell ref="A1:R1"/>
    <mergeCell ref="A2:R2"/>
  </mergeCells>
  <conditionalFormatting sqref="C20">
    <cfRule type="cellIs" dxfId="1" priority="2" operator="lessThan">
      <formula>0</formula>
    </cfRule>
  </conditionalFormatting>
  <conditionalFormatting sqref="C20">
    <cfRule type="expression" dxfId="0" priority="1">
      <formula>#REF!&lt;0</formula>
    </cfRule>
  </conditionalFormatting>
  <pageMargins left="0.7" right="0.7" top="0.75" bottom="0.75" header="0.3" footer="0.3"/>
  <pageSetup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A7088-8191-411A-BC9A-22C2174A4EEA}">
  <sheetPr>
    <tabColor theme="9" tint="-0.499984740745262"/>
  </sheetPr>
  <dimension ref="A1:C73"/>
  <sheetViews>
    <sheetView showGridLines="0" workbookViewId="0">
      <selection activeCell="C5" sqref="C5"/>
    </sheetView>
  </sheetViews>
  <sheetFormatPr defaultRowHeight="15.6" x14ac:dyDescent="0.3"/>
  <cols>
    <col min="1" max="1" width="95.77734375" bestFit="1" customWidth="1"/>
    <col min="2" max="2" width="4.6640625" style="31" customWidth="1"/>
    <col min="3" max="3" width="95.44140625" style="30" bestFit="1" customWidth="1"/>
  </cols>
  <sheetData>
    <row r="1" spans="1:3" ht="16.2" thickBot="1" x14ac:dyDescent="0.35">
      <c r="A1" s="29" t="s">
        <v>112</v>
      </c>
      <c r="C1" s="29" t="s">
        <v>153</v>
      </c>
    </row>
    <row r="2" spans="1:3" x14ac:dyDescent="0.3">
      <c r="A2" s="28" t="s">
        <v>113</v>
      </c>
      <c r="C2" s="28" t="s">
        <v>154</v>
      </c>
    </row>
    <row r="3" spans="1:3" x14ac:dyDescent="0.3">
      <c r="A3" s="28" t="s">
        <v>114</v>
      </c>
      <c r="C3" s="28" t="s">
        <v>155</v>
      </c>
    </row>
    <row r="4" spans="1:3" x14ac:dyDescent="0.3">
      <c r="A4" s="28" t="s">
        <v>115</v>
      </c>
      <c r="C4" s="28" t="s">
        <v>156</v>
      </c>
    </row>
    <row r="5" spans="1:3" x14ac:dyDescent="0.3">
      <c r="A5" s="28" t="s">
        <v>116</v>
      </c>
      <c r="C5" s="28" t="s">
        <v>157</v>
      </c>
    </row>
    <row r="6" spans="1:3" x14ac:dyDescent="0.3">
      <c r="A6" s="28" t="s">
        <v>117</v>
      </c>
      <c r="C6" s="28"/>
    </row>
    <row r="7" spans="1:3" x14ac:dyDescent="0.3">
      <c r="A7" s="28" t="s">
        <v>118</v>
      </c>
      <c r="C7" s="28" t="s">
        <v>124</v>
      </c>
    </row>
    <row r="8" spans="1:3" x14ac:dyDescent="0.3">
      <c r="A8" s="28" t="s">
        <v>119</v>
      </c>
      <c r="C8" s="28" t="s">
        <v>125</v>
      </c>
    </row>
    <row r="9" spans="1:3" x14ac:dyDescent="0.3">
      <c r="A9" s="28" t="s">
        <v>120</v>
      </c>
      <c r="C9" s="28" t="s">
        <v>126</v>
      </c>
    </row>
    <row r="10" spans="1:3" x14ac:dyDescent="0.3">
      <c r="A10" s="28" t="s">
        <v>121</v>
      </c>
      <c r="C10" s="28" t="s">
        <v>127</v>
      </c>
    </row>
    <row r="11" spans="1:3" x14ac:dyDescent="0.3">
      <c r="A11" s="28" t="s">
        <v>122</v>
      </c>
      <c r="C11" s="28"/>
    </row>
    <row r="12" spans="1:3" x14ac:dyDescent="0.3">
      <c r="A12" s="28" t="s">
        <v>123</v>
      </c>
      <c r="C12" s="28" t="s">
        <v>128</v>
      </c>
    </row>
    <row r="13" spans="1:3" x14ac:dyDescent="0.3">
      <c r="A13" s="28"/>
      <c r="C13" s="28" t="s">
        <v>129</v>
      </c>
    </row>
    <row r="14" spans="1:3" x14ac:dyDescent="0.3">
      <c r="A14" s="28" t="s">
        <v>58</v>
      </c>
      <c r="C14" s="28"/>
    </row>
    <row r="15" spans="1:3" x14ac:dyDescent="0.3">
      <c r="A15" s="28" t="s">
        <v>59</v>
      </c>
      <c r="C15" s="28" t="s">
        <v>130</v>
      </c>
    </row>
    <row r="16" spans="1:3" x14ac:dyDescent="0.3">
      <c r="A16" s="28" t="s">
        <v>60</v>
      </c>
      <c r="C16" s="28" t="s">
        <v>131</v>
      </c>
    </row>
    <row r="17" spans="1:3" x14ac:dyDescent="0.3">
      <c r="A17" s="28" t="s">
        <v>61</v>
      </c>
      <c r="C17" s="28"/>
    </row>
    <row r="18" spans="1:3" x14ac:dyDescent="0.3">
      <c r="A18" s="28" t="s">
        <v>62</v>
      </c>
      <c r="C18" s="28" t="s">
        <v>132</v>
      </c>
    </row>
    <row r="19" spans="1:3" x14ac:dyDescent="0.3">
      <c r="A19" s="28" t="s">
        <v>63</v>
      </c>
      <c r="C19" s="28" t="s">
        <v>133</v>
      </c>
    </row>
    <row r="20" spans="1:3" x14ac:dyDescent="0.3">
      <c r="A20" s="28" t="s">
        <v>64</v>
      </c>
      <c r="C20" s="28" t="s">
        <v>134</v>
      </c>
    </row>
    <row r="21" spans="1:3" x14ac:dyDescent="0.3">
      <c r="A21" s="28" t="s">
        <v>65</v>
      </c>
      <c r="C21" s="28" t="s">
        <v>135</v>
      </c>
    </row>
    <row r="22" spans="1:3" x14ac:dyDescent="0.3">
      <c r="A22" s="28" t="s">
        <v>66</v>
      </c>
      <c r="C22" s="28"/>
    </row>
    <row r="23" spans="1:3" x14ac:dyDescent="0.3">
      <c r="A23" s="28" t="s">
        <v>67</v>
      </c>
      <c r="C23" s="28" t="s">
        <v>136</v>
      </c>
    </row>
    <row r="24" spans="1:3" x14ac:dyDescent="0.3">
      <c r="A24" s="28" t="s">
        <v>68</v>
      </c>
      <c r="C24" s="28" t="s">
        <v>137</v>
      </c>
    </row>
    <row r="25" spans="1:3" x14ac:dyDescent="0.3">
      <c r="A25" s="28" t="s">
        <v>69</v>
      </c>
      <c r="C25" s="28" t="s">
        <v>138</v>
      </c>
    </row>
    <row r="26" spans="1:3" x14ac:dyDescent="0.3">
      <c r="A26" s="28" t="s">
        <v>70</v>
      </c>
      <c r="C26" s="28" t="s">
        <v>139</v>
      </c>
    </row>
    <row r="27" spans="1:3" x14ac:dyDescent="0.3">
      <c r="A27" s="28" t="s">
        <v>71</v>
      </c>
      <c r="C27" s="28"/>
    </row>
    <row r="28" spans="1:3" x14ac:dyDescent="0.3">
      <c r="A28" s="28" t="s">
        <v>72</v>
      </c>
      <c r="C28" s="28" t="s">
        <v>140</v>
      </c>
    </row>
    <row r="29" spans="1:3" x14ac:dyDescent="0.3">
      <c r="A29" s="28" t="s">
        <v>73</v>
      </c>
      <c r="C29" s="28" t="s">
        <v>141</v>
      </c>
    </row>
    <row r="30" spans="1:3" x14ac:dyDescent="0.3">
      <c r="A30" s="28"/>
      <c r="C30" s="28"/>
    </row>
    <row r="31" spans="1:3" x14ac:dyDescent="0.3">
      <c r="A31" s="28" t="s">
        <v>74</v>
      </c>
      <c r="C31" s="28" t="s">
        <v>142</v>
      </c>
    </row>
    <row r="32" spans="1:3" x14ac:dyDescent="0.3">
      <c r="A32" s="28" t="s">
        <v>75</v>
      </c>
      <c r="C32" s="28" t="s">
        <v>143</v>
      </c>
    </row>
    <row r="33" spans="1:3" x14ac:dyDescent="0.3">
      <c r="A33" s="28" t="s">
        <v>76</v>
      </c>
      <c r="C33" s="28"/>
    </row>
    <row r="34" spans="1:3" x14ac:dyDescent="0.3">
      <c r="A34" s="28" t="s">
        <v>77</v>
      </c>
      <c r="C34" s="28" t="s">
        <v>144</v>
      </c>
    </row>
    <row r="35" spans="1:3" x14ac:dyDescent="0.3">
      <c r="A35" s="28" t="s">
        <v>78</v>
      </c>
      <c r="C35" s="28"/>
    </row>
    <row r="36" spans="1:3" x14ac:dyDescent="0.3">
      <c r="A36" s="28" t="s">
        <v>79</v>
      </c>
      <c r="C36" s="28" t="s">
        <v>145</v>
      </c>
    </row>
    <row r="37" spans="1:3" x14ac:dyDescent="0.3">
      <c r="A37" s="28" t="s">
        <v>80</v>
      </c>
      <c r="C37" s="28"/>
    </row>
    <row r="38" spans="1:3" x14ac:dyDescent="0.3">
      <c r="A38" s="28" t="s">
        <v>81</v>
      </c>
      <c r="C38" s="28" t="s">
        <v>146</v>
      </c>
    </row>
    <row r="39" spans="1:3" x14ac:dyDescent="0.3">
      <c r="A39" s="28" t="s">
        <v>82</v>
      </c>
      <c r="C39" s="28"/>
    </row>
    <row r="40" spans="1:3" x14ac:dyDescent="0.3">
      <c r="A40" s="28" t="s">
        <v>83</v>
      </c>
      <c r="C40" s="28" t="s">
        <v>147</v>
      </c>
    </row>
    <row r="41" spans="1:3" x14ac:dyDescent="0.3">
      <c r="A41" s="28" t="s">
        <v>84</v>
      </c>
      <c r="C41" s="28" t="s">
        <v>148</v>
      </c>
    </row>
    <row r="42" spans="1:3" x14ac:dyDescent="0.3">
      <c r="A42" s="28"/>
      <c r="C42" s="28"/>
    </row>
    <row r="43" spans="1:3" x14ac:dyDescent="0.3">
      <c r="A43" s="28" t="s">
        <v>85</v>
      </c>
      <c r="C43" s="28" t="s">
        <v>149</v>
      </c>
    </row>
    <row r="44" spans="1:3" x14ac:dyDescent="0.3">
      <c r="A44" s="28" t="s">
        <v>86</v>
      </c>
      <c r="C44" s="28" t="s">
        <v>150</v>
      </c>
    </row>
    <row r="45" spans="1:3" x14ac:dyDescent="0.3">
      <c r="A45" s="28"/>
      <c r="C45" s="28"/>
    </row>
    <row r="46" spans="1:3" x14ac:dyDescent="0.3">
      <c r="A46" s="28" t="s">
        <v>87</v>
      </c>
      <c r="C46" s="28" t="s">
        <v>151</v>
      </c>
    </row>
    <row r="47" spans="1:3" x14ac:dyDescent="0.3">
      <c r="A47" s="28" t="s">
        <v>88</v>
      </c>
      <c r="C47" s="28" t="s">
        <v>152</v>
      </c>
    </row>
    <row r="48" spans="1:3" x14ac:dyDescent="0.3">
      <c r="A48" s="28" t="s">
        <v>89</v>
      </c>
    </row>
    <row r="49" spans="1:1" x14ac:dyDescent="0.3">
      <c r="A49" s="28"/>
    </row>
    <row r="50" spans="1:1" x14ac:dyDescent="0.3">
      <c r="A50" s="28" t="s">
        <v>90</v>
      </c>
    </row>
    <row r="51" spans="1:1" x14ac:dyDescent="0.3">
      <c r="A51" s="28" t="s">
        <v>91</v>
      </c>
    </row>
    <row r="52" spans="1:1" x14ac:dyDescent="0.3">
      <c r="A52" s="28" t="s">
        <v>92</v>
      </c>
    </row>
    <row r="53" spans="1:1" x14ac:dyDescent="0.3">
      <c r="A53" s="28" t="s">
        <v>93</v>
      </c>
    </row>
    <row r="54" spans="1:1" x14ac:dyDescent="0.3">
      <c r="A54" s="28" t="s">
        <v>94</v>
      </c>
    </row>
    <row r="55" spans="1:1" x14ac:dyDescent="0.3">
      <c r="A55" s="28" t="s">
        <v>95</v>
      </c>
    </row>
    <row r="56" spans="1:1" x14ac:dyDescent="0.3">
      <c r="A56" s="28" t="s">
        <v>96</v>
      </c>
    </row>
    <row r="57" spans="1:1" x14ac:dyDescent="0.3">
      <c r="A57" s="28" t="s">
        <v>97</v>
      </c>
    </row>
    <row r="58" spans="1:1" x14ac:dyDescent="0.3">
      <c r="A58" s="28" t="s">
        <v>98</v>
      </c>
    </row>
    <row r="59" spans="1:1" x14ac:dyDescent="0.3">
      <c r="A59" s="28" t="s">
        <v>99</v>
      </c>
    </row>
    <row r="60" spans="1:1" x14ac:dyDescent="0.3">
      <c r="A60" s="28" t="s">
        <v>100</v>
      </c>
    </row>
    <row r="61" spans="1:1" x14ac:dyDescent="0.3">
      <c r="A61" s="28"/>
    </row>
    <row r="62" spans="1:1" x14ac:dyDescent="0.3">
      <c r="A62" s="28" t="s">
        <v>101</v>
      </c>
    </row>
    <row r="63" spans="1:1" x14ac:dyDescent="0.3">
      <c r="A63" s="28" t="s">
        <v>102</v>
      </c>
    </row>
    <row r="64" spans="1:1" x14ac:dyDescent="0.3">
      <c r="A64" s="28" t="s">
        <v>103</v>
      </c>
    </row>
    <row r="65" spans="1:1" x14ac:dyDescent="0.3">
      <c r="A65" s="28" t="s">
        <v>104</v>
      </c>
    </row>
    <row r="66" spans="1:1" x14ac:dyDescent="0.3">
      <c r="A66" s="28"/>
    </row>
    <row r="67" spans="1:1" x14ac:dyDescent="0.3">
      <c r="A67" s="28" t="s">
        <v>105</v>
      </c>
    </row>
    <row r="68" spans="1:1" x14ac:dyDescent="0.3">
      <c r="A68" s="28" t="s">
        <v>106</v>
      </c>
    </row>
    <row r="69" spans="1:1" x14ac:dyDescent="0.3">
      <c r="A69" s="28" t="s">
        <v>107</v>
      </c>
    </row>
    <row r="70" spans="1:1" x14ac:dyDescent="0.3">
      <c r="A70" s="28" t="s">
        <v>108</v>
      </c>
    </row>
    <row r="71" spans="1:1" x14ac:dyDescent="0.3">
      <c r="A71" s="28" t="s">
        <v>109</v>
      </c>
    </row>
    <row r="72" spans="1:1" x14ac:dyDescent="0.3">
      <c r="A72" s="28" t="s">
        <v>110</v>
      </c>
    </row>
    <row r="73" spans="1:1" x14ac:dyDescent="0.3">
      <c r="A73" s="28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R&amp;R Spreadsheet</vt:lpstr>
      <vt:lpstr>NOFO 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Jones</dc:creator>
  <cp:lastModifiedBy>Karen Jones</cp:lastModifiedBy>
  <cp:lastPrinted>2021-11-15T17:18:11Z</cp:lastPrinted>
  <dcterms:created xsi:type="dcterms:W3CDTF">2021-08-31T13:23:26Z</dcterms:created>
  <dcterms:modified xsi:type="dcterms:W3CDTF">2021-11-15T17:19:24Z</dcterms:modified>
</cp:coreProperties>
</file>