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mmitcoc-my.sharepoint.com/personal/crichardson_summitcoc_org/Documents/Documents/"/>
    </mc:Choice>
  </mc:AlternateContent>
  <xr:revisionPtr revIDLastSave="0" documentId="8_{DC80AD5E-6310-4FD4-BD31-1382DF2D6A99}" xr6:coauthVersionLast="47" xr6:coauthVersionMax="47" xr10:uidLastSave="{00000000-0000-0000-0000-000000000000}"/>
  <bookViews>
    <workbookView xWindow="-108" yWindow="-108" windowWidth="23256" windowHeight="13896" xr2:uid="{757C1344-9F9D-4020-9AD8-B6EBD2D3B1FE}"/>
  </bookViews>
  <sheets>
    <sheet name="Sheet1" sheetId="1" r:id="rId1"/>
  </sheets>
  <definedNames>
    <definedName name="_xlnm._FilterDatabase" localSheetId="0" hidden="1">Sheet1!$A$1:$R$30</definedName>
    <definedName name="_xlnm.Print_Area" localSheetId="0">Sheet1!$A$1:$S$33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R20" i="1"/>
  <c r="D33" i="1"/>
  <c r="R28" i="1" l="1"/>
  <c r="R26" i="1"/>
  <c r="R17" i="1"/>
  <c r="R16" i="1"/>
  <c r="R19" i="1"/>
  <c r="R13" i="1"/>
  <c r="R21" i="1"/>
  <c r="R31" i="1"/>
  <c r="R23" i="1"/>
  <c r="R25" i="1"/>
  <c r="R11" i="1"/>
  <c r="R29" i="1"/>
  <c r="R27" i="1"/>
  <c r="R24" i="1"/>
  <c r="R30" i="1"/>
  <c r="R18" i="1"/>
  <c r="R15" i="1"/>
  <c r="R22" i="1"/>
  <c r="R14" i="1"/>
  <c r="C33" i="1" l="1"/>
</calcChain>
</file>

<file path=xl/sharedStrings.xml><?xml version="1.0" encoding="utf-8"?>
<sst xmlns="http://schemas.openxmlformats.org/spreadsheetml/2006/main" count="87" uniqueCount="65">
  <si>
    <t>Akron/Barberton/Summit County Continuum of Care OH-506</t>
  </si>
  <si>
    <t>Applicant Name</t>
  </si>
  <si>
    <t>Project Name</t>
  </si>
  <si>
    <t>Allocation (GIW)</t>
  </si>
  <si>
    <t>Unspent Funds ($)</t>
  </si>
  <si>
    <t>A.                  HMIS DQR Data</t>
  </si>
  <si>
    <t>B.             Unit Utilization</t>
  </si>
  <si>
    <t>E.             Health Insurance Benefits</t>
  </si>
  <si>
    <t xml:space="preserve">F.      Length of Stay         </t>
  </si>
  <si>
    <t xml:space="preserve">G.         Destination at Program Exit </t>
  </si>
  <si>
    <t>H.                2022-2023 Unspent Funds</t>
  </si>
  <si>
    <t>I.               2023- 2024 Unspent Funds</t>
  </si>
  <si>
    <t>J.         Cost Effectiveness</t>
  </si>
  <si>
    <t xml:space="preserve">K. Recidivism          </t>
  </si>
  <si>
    <t xml:space="preserve">L.   Attendance                </t>
  </si>
  <si>
    <t>M.                 Timely Submission</t>
  </si>
  <si>
    <t>Total Points</t>
  </si>
  <si>
    <t>Max 10 pts.</t>
  </si>
  <si>
    <t>Max 5 pts.</t>
  </si>
  <si>
    <t>Max 15 pts.</t>
  </si>
  <si>
    <t>Max 6 pts.</t>
  </si>
  <si>
    <t>United Way</t>
  </si>
  <si>
    <t>Akron/Summit County HMIS</t>
  </si>
  <si>
    <t>Centralized Intake - Summit</t>
  </si>
  <si>
    <t>Summit County Continuum of Care</t>
  </si>
  <si>
    <t xml:space="preserve">Coordinated Entry for DV </t>
  </si>
  <si>
    <t>Harmony House</t>
  </si>
  <si>
    <t>Transtions to Independence 2 (DV Reallocation from Hope &amp; Healing)</t>
  </si>
  <si>
    <t>Community Support Services Inc.</t>
  </si>
  <si>
    <t>Homeless Outreach RRH (NEW UNDER FY23)</t>
  </si>
  <si>
    <t>Hope &amp; Healing Survivor Resource Center (BWS)</t>
  </si>
  <si>
    <t>Step III (Reallocation from Safe Way Home project)</t>
  </si>
  <si>
    <t>Community Health Center</t>
  </si>
  <si>
    <t>New Genesis Health Home (NEW UNDER FY22)</t>
  </si>
  <si>
    <t>H. M. Life Opportunity Services</t>
  </si>
  <si>
    <t>HM Life Project Based Sites for Families (Access Homes)</t>
  </si>
  <si>
    <t>Blackbird Landing</t>
  </si>
  <si>
    <t>Peachtree Estates</t>
  </si>
  <si>
    <t>North Coast Community Homes, Inc.</t>
  </si>
  <si>
    <t>Akron Supportive Housing (South Street)</t>
  </si>
  <si>
    <t>HM Life Scattered Sites for Families</t>
  </si>
  <si>
    <t>Legacy III</t>
  </si>
  <si>
    <t>Brubaker Program 2023</t>
  </si>
  <si>
    <t>Akron Supportive Housing (Waterloo)</t>
  </si>
  <si>
    <t>Tarry House</t>
  </si>
  <si>
    <t>Project Beginnings I</t>
  </si>
  <si>
    <t xml:space="preserve">Humble Beginnings Program </t>
  </si>
  <si>
    <t>Hope</t>
  </si>
  <si>
    <t>Safe Haven</t>
  </si>
  <si>
    <t>Shelter Care, Inc.</t>
  </si>
  <si>
    <t>Homes For Youth</t>
  </si>
  <si>
    <t>Akron Metropolitan Housing Authority</t>
  </si>
  <si>
    <t xml:space="preserve">Shelter Plus Care </t>
  </si>
  <si>
    <t xml:space="preserve">United Way </t>
  </si>
  <si>
    <t xml:space="preserve">Home Again </t>
  </si>
  <si>
    <t>Pathways to Freedom 2023</t>
  </si>
  <si>
    <t>Transitions To Independence</t>
  </si>
  <si>
    <t xml:space="preserve">Safeway Home </t>
  </si>
  <si>
    <t xml:space="preserve">C.  Cash Benefits              </t>
  </si>
  <si>
    <t>D.      Non Cash Benefits</t>
  </si>
  <si>
    <t>% overall</t>
  </si>
  <si>
    <t>Review &amp; Ranking Scoresheet - Grant Year 2023-2024</t>
  </si>
  <si>
    <t>Max 106 pts</t>
  </si>
  <si>
    <t>Commons at Madaline Park</t>
  </si>
  <si>
    <t>Blue Heron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</si>
</sst>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name val="Georgia"/>
      <family val="1"/>
    </font>
    <font>
      <sz val="20"/>
      <name val="Georgia"/>
      <family val="1"/>
    </font>
    <font>
      <sz val="9"/>
      <name val="Georgi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9"/>
      <name val="Georgia"/>
      <family val="1"/>
    </font>
    <font>
      <sz val="11"/>
      <color theme="0"/>
      <name val="Calibri"/>
      <family val="2"/>
      <scheme val="minor"/>
    </font>
    <font>
      <sz val="9"/>
      <color theme="0"/>
      <name val="Georgia"/>
      <family val="1"/>
    </font>
    <font>
      <b/>
      <sz val="12"/>
      <name val="Georgia"/>
      <family val="1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4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center"/>
    </xf>
    <xf numFmtId="164" fontId="7" fillId="2" borderId="1" xfId="0" applyNumberFormat="1" applyFont="1" applyFill="1" applyBorder="1"/>
    <xf numFmtId="164" fontId="4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/>
      <protection locked="0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 applyProtection="1">
      <alignment horizontal="left" vertical="center"/>
      <protection locked="0"/>
    </xf>
    <xf numFmtId="164" fontId="7" fillId="10" borderId="1" xfId="0" applyNumberFormat="1" applyFont="1" applyFill="1" applyBorder="1"/>
    <xf numFmtId="0" fontId="7" fillId="10" borderId="1" xfId="0" applyFont="1" applyFill="1" applyBorder="1" applyAlignment="1">
      <alignment horizontal="center"/>
    </xf>
    <xf numFmtId="0" fontId="0" fillId="10" borderId="1" xfId="0" applyFill="1" applyBorder="1"/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7" fillId="10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6" fontId="7" fillId="2" borderId="1" xfId="0" applyNumberFormat="1" applyFont="1" applyFill="1" applyBorder="1"/>
    <xf numFmtId="0" fontId="11" fillId="10" borderId="2" xfId="0" applyFont="1" applyFill="1" applyBorder="1" applyAlignment="1" applyProtection="1">
      <alignment horizontal="left" vertical="center"/>
      <protection locked="0"/>
    </xf>
    <xf numFmtId="164" fontId="7" fillId="10" borderId="2" xfId="0" applyNumberFormat="1" applyFont="1" applyFill="1" applyBorder="1"/>
    <xf numFmtId="164" fontId="7" fillId="2" borderId="2" xfId="0" applyNumberFormat="1" applyFont="1" applyFill="1" applyBorder="1"/>
    <xf numFmtId="0" fontId="7" fillId="10" borderId="2" xfId="0" applyFont="1" applyFill="1" applyBorder="1" applyAlignment="1">
      <alignment horizontal="center"/>
    </xf>
    <xf numFmtId="9" fontId="5" fillId="10" borderId="1" xfId="0" applyNumberFormat="1" applyFont="1" applyFill="1" applyBorder="1"/>
    <xf numFmtId="9" fontId="5" fillId="10" borderId="2" xfId="0" applyNumberFormat="1" applyFont="1" applyFill="1" applyBorder="1"/>
    <xf numFmtId="9" fontId="0" fillId="10" borderId="1" xfId="0" applyNumberFormat="1" applyFill="1" applyBorder="1"/>
    <xf numFmtId="0" fontId="0" fillId="0" borderId="1" xfId="0" applyBorder="1"/>
    <xf numFmtId="0" fontId="0" fillId="2" borderId="1" xfId="0" applyFill="1" applyBorder="1"/>
    <xf numFmtId="0" fontId="4" fillId="6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0" fillId="7" borderId="1" xfId="0" applyFill="1" applyBorder="1"/>
    <xf numFmtId="0" fontId="6" fillId="2" borderId="1" xfId="0" applyFont="1" applyFill="1" applyBorder="1"/>
    <xf numFmtId="0" fontId="1" fillId="10" borderId="1" xfId="0" applyFont="1" applyFill="1" applyBorder="1" applyAlignment="1">
      <alignment horizontal="center"/>
    </xf>
    <xf numFmtId="0" fontId="11" fillId="2" borderId="1" xfId="0" applyFont="1" applyFill="1" applyBorder="1" applyAlignment="1" applyProtection="1">
      <alignment horizontal="left" vertical="center"/>
      <protection locked="0"/>
    </xf>
    <xf numFmtId="164" fontId="5" fillId="2" borderId="1" xfId="0" applyNumberFormat="1" applyFont="1" applyFill="1" applyBorder="1"/>
    <xf numFmtId="0" fontId="5" fillId="6" borderId="1" xfId="0" applyFont="1" applyFill="1" applyBorder="1" applyAlignment="1">
      <alignment horizontal="center"/>
    </xf>
    <xf numFmtId="0" fontId="0" fillId="8" borderId="1" xfId="0" applyFill="1" applyBorder="1"/>
    <xf numFmtId="0" fontId="5" fillId="0" borderId="1" xfId="0" applyFont="1" applyBorder="1"/>
    <xf numFmtId="164" fontId="10" fillId="0" borderId="1" xfId="0" applyNumberFormat="1" applyFont="1" applyBorder="1"/>
    <xf numFmtId="164" fontId="9" fillId="2" borderId="1" xfId="0" applyNumberFormat="1" applyFont="1" applyFill="1" applyBorder="1"/>
    <xf numFmtId="165" fontId="0" fillId="0" borderId="1" xfId="0" applyNumberFormat="1" applyBorder="1"/>
    <xf numFmtId="0" fontId="0" fillId="0" borderId="1" xfId="0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164" fontId="15" fillId="2" borderId="1" xfId="0" applyNumberFormat="1" applyFont="1" applyFill="1" applyBorder="1"/>
    <xf numFmtId="164" fontId="0" fillId="0" borderId="1" xfId="0" applyNumberFormat="1" applyBorder="1"/>
    <xf numFmtId="164" fontId="7" fillId="0" borderId="1" xfId="0" applyNumberFormat="1" applyFont="1" applyBorder="1"/>
    <xf numFmtId="0" fontId="11" fillId="10" borderId="3" xfId="0" applyFont="1" applyFill="1" applyBorder="1" applyAlignment="1" applyProtection="1">
      <alignment horizontal="left" vertical="center"/>
      <protection locked="0"/>
    </xf>
    <xf numFmtId="164" fontId="7" fillId="10" borderId="3" xfId="0" applyNumberFormat="1" applyFont="1" applyFill="1" applyBorder="1"/>
    <xf numFmtId="6" fontId="7" fillId="2" borderId="3" xfId="0" applyNumberFormat="1" applyFont="1" applyFill="1" applyBorder="1"/>
    <xf numFmtId="0" fontId="7" fillId="10" borderId="3" xfId="0" applyFont="1" applyFill="1" applyBorder="1" applyAlignment="1">
      <alignment horizontal="center"/>
    </xf>
    <xf numFmtId="9" fontId="0" fillId="10" borderId="3" xfId="0" applyNumberFormat="1" applyFill="1" applyBorder="1"/>
    <xf numFmtId="0" fontId="7" fillId="10" borderId="3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97B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604CF-6978-4974-B829-240FCBCF947A}">
  <sheetPr>
    <pageSetUpPr fitToPage="1"/>
  </sheetPr>
  <dimension ref="A1:CK49"/>
  <sheetViews>
    <sheetView tabSelected="1" topLeftCell="A4" zoomScaleNormal="100" zoomScaleSheetLayoutView="93" workbookViewId="0">
      <selection activeCell="D8" sqref="D8"/>
    </sheetView>
  </sheetViews>
  <sheetFormatPr defaultColWidth="8.88671875" defaultRowHeight="14.4" x14ac:dyDescent="0.3"/>
  <cols>
    <col min="1" max="1" width="37" style="30" customWidth="1"/>
    <col min="2" max="2" width="59" style="30" customWidth="1"/>
    <col min="3" max="3" width="12.6640625" style="49" customWidth="1"/>
    <col min="4" max="4" width="13.44140625" style="38" customWidth="1"/>
    <col min="5" max="5" width="11.44140625" style="30" customWidth="1"/>
    <col min="6" max="6" width="9.5546875" style="30" customWidth="1"/>
    <col min="7" max="7" width="10" style="30" customWidth="1"/>
    <col min="8" max="8" width="10.6640625" style="30" customWidth="1"/>
    <col min="9" max="9" width="9.33203125" style="30" customWidth="1"/>
    <col min="10" max="10" width="9.6640625" style="30" customWidth="1"/>
    <col min="11" max="11" width="12.33203125" style="30" customWidth="1"/>
    <col min="12" max="12" width="10.33203125" style="30" customWidth="1"/>
    <col min="13" max="13" width="11.88671875" style="30" customWidth="1"/>
    <col min="14" max="14" width="8.33203125" style="30" customWidth="1"/>
    <col min="15" max="15" width="11.6640625" style="30" customWidth="1"/>
    <col min="16" max="16" width="11.33203125" style="30" customWidth="1"/>
    <col min="17" max="17" width="11.5546875" style="45" customWidth="1"/>
    <col min="18" max="18" width="8.88671875" style="30" customWidth="1"/>
    <col min="19" max="19" width="8.88671875" style="30"/>
    <col min="20" max="89" width="8.88671875" style="31"/>
    <col min="90" max="16384" width="8.88671875" style="30"/>
  </cols>
  <sheetData>
    <row r="1" spans="1:89" ht="30" x14ac:dyDescent="0.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89" ht="38.4" customHeight="1" x14ac:dyDescent="0.4">
      <c r="A2" s="58" t="s">
        <v>61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89" ht="85.95" customHeight="1" x14ac:dyDescent="0.3">
      <c r="A3" s="1" t="s">
        <v>1</v>
      </c>
      <c r="B3" s="1" t="s">
        <v>2</v>
      </c>
      <c r="C3" s="10" t="s">
        <v>3</v>
      </c>
      <c r="D3" s="18" t="s">
        <v>4</v>
      </c>
      <c r="E3" s="6" t="s">
        <v>5</v>
      </c>
      <c r="F3" s="6" t="s">
        <v>6</v>
      </c>
      <c r="G3" s="6" t="s">
        <v>58</v>
      </c>
      <c r="H3" s="6" t="s">
        <v>59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6" t="s">
        <v>13</v>
      </c>
      <c r="P3" s="6" t="s">
        <v>14</v>
      </c>
      <c r="Q3" s="6" t="s">
        <v>15</v>
      </c>
      <c r="R3" s="5" t="s">
        <v>16</v>
      </c>
      <c r="S3" s="6" t="s">
        <v>60</v>
      </c>
    </row>
    <row r="4" spans="1:89" ht="44.4" customHeight="1" x14ac:dyDescent="0.3">
      <c r="A4" s="32"/>
      <c r="B4" s="32"/>
      <c r="C4" s="2"/>
      <c r="D4" s="19"/>
      <c r="E4" s="4" t="s">
        <v>17</v>
      </c>
      <c r="F4" s="3" t="s">
        <v>17</v>
      </c>
      <c r="G4" s="3" t="s">
        <v>17</v>
      </c>
      <c r="H4" s="3" t="s">
        <v>17</v>
      </c>
      <c r="I4" s="3" t="s">
        <v>17</v>
      </c>
      <c r="J4" s="3" t="s">
        <v>18</v>
      </c>
      <c r="K4" s="3" t="s">
        <v>19</v>
      </c>
      <c r="L4" s="3" t="s">
        <v>18</v>
      </c>
      <c r="M4" s="3" t="s">
        <v>18</v>
      </c>
      <c r="N4" s="3" t="s">
        <v>18</v>
      </c>
      <c r="O4" s="3" t="s">
        <v>18</v>
      </c>
      <c r="P4" s="3" t="s">
        <v>17</v>
      </c>
      <c r="Q4" s="3" t="s">
        <v>20</v>
      </c>
      <c r="R4" s="5" t="s">
        <v>62</v>
      </c>
    </row>
    <row r="5" spans="1:89" s="33" customFormat="1" ht="18.600000000000001" customHeight="1" x14ac:dyDescent="0.3">
      <c r="A5" s="59"/>
      <c r="B5" s="59"/>
      <c r="C5" s="59"/>
      <c r="D5" s="19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3"/>
    </row>
    <row r="6" spans="1:89" s="34" customFormat="1" x14ac:dyDescent="0.3">
      <c r="A6" s="11" t="s">
        <v>21</v>
      </c>
      <c r="B6" s="11" t="s">
        <v>22</v>
      </c>
      <c r="C6" s="9">
        <v>272612</v>
      </c>
      <c r="D6" s="22">
        <v>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  <c r="R6" s="7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</row>
    <row r="7" spans="1:89" s="34" customFormat="1" x14ac:dyDescent="0.3">
      <c r="A7" s="11" t="s">
        <v>21</v>
      </c>
      <c r="B7" s="11" t="s">
        <v>23</v>
      </c>
      <c r="C7" s="9">
        <v>225785</v>
      </c>
      <c r="D7" s="22">
        <v>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8"/>
      <c r="R7" s="7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</row>
    <row r="8" spans="1:89" s="34" customFormat="1" x14ac:dyDescent="0.3">
      <c r="A8" s="11" t="s">
        <v>24</v>
      </c>
      <c r="B8" s="11" t="s">
        <v>25</v>
      </c>
      <c r="C8" s="9">
        <v>156825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/>
      <c r="R8" s="7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</row>
    <row r="9" spans="1:89" s="31" customFormat="1" x14ac:dyDescent="0.3">
      <c r="A9" s="11" t="s">
        <v>26</v>
      </c>
      <c r="B9" s="11" t="s">
        <v>27</v>
      </c>
      <c r="C9" s="9">
        <v>165073</v>
      </c>
      <c r="D9" s="9">
        <v>4304.3900000000003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35"/>
    </row>
    <row r="10" spans="1:89" s="34" customFormat="1" x14ac:dyDescent="0.3">
      <c r="A10" s="11" t="s">
        <v>28</v>
      </c>
      <c r="B10" s="11" t="s">
        <v>29</v>
      </c>
      <c r="C10" s="9">
        <v>119546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8"/>
      <c r="R10" s="7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</row>
    <row r="11" spans="1:89" s="17" customFormat="1" x14ac:dyDescent="0.3">
      <c r="A11" s="14" t="s">
        <v>34</v>
      </c>
      <c r="B11" s="14" t="s">
        <v>40</v>
      </c>
      <c r="C11" s="15">
        <v>209387</v>
      </c>
      <c r="D11" s="9">
        <v>0</v>
      </c>
      <c r="E11" s="16">
        <v>9</v>
      </c>
      <c r="F11" s="16">
        <v>10</v>
      </c>
      <c r="G11" s="16">
        <v>10</v>
      </c>
      <c r="H11" s="16">
        <v>10</v>
      </c>
      <c r="I11" s="16">
        <v>10</v>
      </c>
      <c r="J11" s="16">
        <v>5</v>
      </c>
      <c r="K11" s="16">
        <v>15</v>
      </c>
      <c r="L11" s="16">
        <v>5</v>
      </c>
      <c r="M11" s="16">
        <v>5</v>
      </c>
      <c r="N11" s="16">
        <v>5</v>
      </c>
      <c r="O11" s="16">
        <v>5</v>
      </c>
      <c r="P11" s="36">
        <v>10</v>
      </c>
      <c r="Q11" s="16">
        <v>6</v>
      </c>
      <c r="R11" s="16">
        <f t="shared" ref="R11:R30" si="0">SUM(E11:Q11)</f>
        <v>105</v>
      </c>
      <c r="S11" s="29">
        <v>0.99</v>
      </c>
    </row>
    <row r="12" spans="1:89" s="17" customFormat="1" x14ac:dyDescent="0.3">
      <c r="A12" s="14" t="s">
        <v>34</v>
      </c>
      <c r="B12" s="14" t="s">
        <v>35</v>
      </c>
      <c r="C12" s="15">
        <v>558148</v>
      </c>
      <c r="D12" s="9">
        <v>0</v>
      </c>
      <c r="E12" s="16">
        <v>8</v>
      </c>
      <c r="F12" s="16">
        <v>6</v>
      </c>
      <c r="G12" s="16">
        <v>10</v>
      </c>
      <c r="H12" s="16">
        <v>10</v>
      </c>
      <c r="I12" s="16">
        <v>10</v>
      </c>
      <c r="J12" s="16">
        <v>5</v>
      </c>
      <c r="K12" s="16">
        <v>15</v>
      </c>
      <c r="L12" s="16">
        <v>5</v>
      </c>
      <c r="M12" s="16">
        <v>5</v>
      </c>
      <c r="N12" s="16">
        <v>5</v>
      </c>
      <c r="O12" s="16">
        <v>5</v>
      </c>
      <c r="P12" s="16">
        <v>10</v>
      </c>
      <c r="Q12" s="16">
        <v>6</v>
      </c>
      <c r="R12" s="16">
        <f t="shared" si="0"/>
        <v>100</v>
      </c>
      <c r="S12" s="29">
        <v>0.94</v>
      </c>
    </row>
    <row r="13" spans="1:89" s="17" customFormat="1" x14ac:dyDescent="0.3">
      <c r="A13" s="14" t="s">
        <v>32</v>
      </c>
      <c r="B13" s="14" t="s">
        <v>37</v>
      </c>
      <c r="C13" s="15">
        <v>279808</v>
      </c>
      <c r="D13" s="9">
        <v>0</v>
      </c>
      <c r="E13" s="16">
        <v>9</v>
      </c>
      <c r="F13" s="16">
        <v>8</v>
      </c>
      <c r="G13" s="16">
        <v>10</v>
      </c>
      <c r="H13" s="16">
        <v>10</v>
      </c>
      <c r="I13" s="16">
        <v>10</v>
      </c>
      <c r="J13" s="16">
        <v>5</v>
      </c>
      <c r="K13" s="16">
        <v>10</v>
      </c>
      <c r="L13" s="16">
        <v>5</v>
      </c>
      <c r="M13" s="16">
        <v>5</v>
      </c>
      <c r="N13" s="16">
        <v>5</v>
      </c>
      <c r="O13" s="16">
        <v>5</v>
      </c>
      <c r="P13" s="16">
        <v>10</v>
      </c>
      <c r="Q13" s="16">
        <v>6</v>
      </c>
      <c r="R13" s="16">
        <f t="shared" si="0"/>
        <v>98</v>
      </c>
      <c r="S13" s="29">
        <v>0.92</v>
      </c>
    </row>
    <row r="14" spans="1:89" s="17" customFormat="1" x14ac:dyDescent="0.3">
      <c r="A14" s="14" t="s">
        <v>34</v>
      </c>
      <c r="B14" s="14" t="s">
        <v>36</v>
      </c>
      <c r="C14" s="15">
        <v>245861</v>
      </c>
      <c r="D14" s="9">
        <v>14362</v>
      </c>
      <c r="E14" s="16">
        <v>9</v>
      </c>
      <c r="F14" s="16">
        <v>6</v>
      </c>
      <c r="G14" s="16">
        <v>10</v>
      </c>
      <c r="H14" s="16">
        <v>10</v>
      </c>
      <c r="I14" s="16">
        <v>10</v>
      </c>
      <c r="J14" s="16">
        <v>5</v>
      </c>
      <c r="K14" s="16">
        <v>15</v>
      </c>
      <c r="L14" s="16">
        <v>5</v>
      </c>
      <c r="M14" s="16">
        <v>0</v>
      </c>
      <c r="N14" s="16">
        <v>5</v>
      </c>
      <c r="O14" s="16">
        <v>5</v>
      </c>
      <c r="P14" s="16">
        <v>10</v>
      </c>
      <c r="Q14" s="16">
        <v>6</v>
      </c>
      <c r="R14" s="16">
        <f t="shared" si="0"/>
        <v>96</v>
      </c>
      <c r="S14" s="27">
        <v>0.91</v>
      </c>
    </row>
    <row r="15" spans="1:89" s="17" customFormat="1" x14ac:dyDescent="0.3">
      <c r="A15" s="14" t="s">
        <v>28</v>
      </c>
      <c r="B15" s="14" t="s">
        <v>63</v>
      </c>
      <c r="C15" s="15">
        <v>286195</v>
      </c>
      <c r="D15" s="22">
        <v>0</v>
      </c>
      <c r="E15" s="16">
        <v>8</v>
      </c>
      <c r="F15" s="16">
        <v>4</v>
      </c>
      <c r="G15" s="16">
        <v>10</v>
      </c>
      <c r="H15" s="16">
        <v>10</v>
      </c>
      <c r="I15" s="16">
        <v>10</v>
      </c>
      <c r="J15" s="16">
        <v>5</v>
      </c>
      <c r="K15" s="16">
        <v>10</v>
      </c>
      <c r="L15" s="16">
        <v>5</v>
      </c>
      <c r="M15" s="16">
        <v>5</v>
      </c>
      <c r="N15" s="16">
        <v>2</v>
      </c>
      <c r="O15" s="16">
        <v>5</v>
      </c>
      <c r="P15" s="16">
        <v>10</v>
      </c>
      <c r="Q15" s="16">
        <v>6</v>
      </c>
      <c r="R15" s="16">
        <f t="shared" si="0"/>
        <v>90</v>
      </c>
      <c r="S15" s="27">
        <v>0.85</v>
      </c>
    </row>
    <row r="16" spans="1:89" s="17" customFormat="1" x14ac:dyDescent="0.3">
      <c r="A16" s="14" t="s">
        <v>41</v>
      </c>
      <c r="B16" s="14" t="s">
        <v>46</v>
      </c>
      <c r="C16" s="15">
        <v>149434</v>
      </c>
      <c r="D16" s="9">
        <v>10</v>
      </c>
      <c r="E16" s="16">
        <v>7</v>
      </c>
      <c r="F16" s="16">
        <v>8</v>
      </c>
      <c r="G16" s="16">
        <v>10</v>
      </c>
      <c r="H16" s="16">
        <v>0</v>
      </c>
      <c r="I16" s="16">
        <v>10</v>
      </c>
      <c r="J16" s="16">
        <v>5</v>
      </c>
      <c r="K16" s="16">
        <v>15</v>
      </c>
      <c r="L16" s="16">
        <v>5</v>
      </c>
      <c r="M16" s="16">
        <v>5</v>
      </c>
      <c r="N16" s="16">
        <v>2</v>
      </c>
      <c r="O16" s="16">
        <v>5</v>
      </c>
      <c r="P16" s="16">
        <v>10</v>
      </c>
      <c r="Q16" s="16">
        <v>6</v>
      </c>
      <c r="R16" s="16">
        <f t="shared" si="0"/>
        <v>88</v>
      </c>
      <c r="S16" s="27">
        <v>0.83</v>
      </c>
    </row>
    <row r="17" spans="1:89" s="17" customFormat="1" x14ac:dyDescent="0.3">
      <c r="A17" s="14" t="s">
        <v>38</v>
      </c>
      <c r="B17" s="14" t="s">
        <v>39</v>
      </c>
      <c r="C17" s="15">
        <v>53207</v>
      </c>
      <c r="D17" s="22">
        <v>1330</v>
      </c>
      <c r="E17" s="16">
        <v>6</v>
      </c>
      <c r="F17" s="16">
        <v>4</v>
      </c>
      <c r="G17" s="16">
        <v>10</v>
      </c>
      <c r="H17" s="16">
        <v>0</v>
      </c>
      <c r="I17" s="16">
        <v>10</v>
      </c>
      <c r="J17" s="16">
        <v>5</v>
      </c>
      <c r="K17" s="16">
        <v>15</v>
      </c>
      <c r="L17" s="16">
        <v>5</v>
      </c>
      <c r="M17" s="16">
        <v>5</v>
      </c>
      <c r="N17" s="16">
        <v>5</v>
      </c>
      <c r="O17" s="16">
        <v>5</v>
      </c>
      <c r="P17" s="16">
        <v>9</v>
      </c>
      <c r="Q17" s="16">
        <v>6</v>
      </c>
      <c r="R17" s="16">
        <f t="shared" si="0"/>
        <v>85</v>
      </c>
      <c r="S17" s="27">
        <v>0.8</v>
      </c>
    </row>
    <row r="18" spans="1:89" s="17" customFormat="1" x14ac:dyDescent="0.3">
      <c r="A18" s="14" t="s">
        <v>21</v>
      </c>
      <c r="B18" s="14" t="s">
        <v>47</v>
      </c>
      <c r="C18" s="15">
        <v>190193</v>
      </c>
      <c r="D18" s="9">
        <v>0</v>
      </c>
      <c r="E18" s="16">
        <v>7</v>
      </c>
      <c r="F18" s="16">
        <v>0</v>
      </c>
      <c r="G18" s="16">
        <v>0</v>
      </c>
      <c r="H18" s="16">
        <v>10</v>
      </c>
      <c r="I18" s="16">
        <v>10</v>
      </c>
      <c r="J18" s="16">
        <v>5</v>
      </c>
      <c r="K18" s="16">
        <v>15</v>
      </c>
      <c r="L18" s="16">
        <v>5</v>
      </c>
      <c r="M18" s="16">
        <v>5</v>
      </c>
      <c r="N18" s="16">
        <v>5</v>
      </c>
      <c r="O18" s="16">
        <v>5</v>
      </c>
      <c r="P18" s="16">
        <v>10</v>
      </c>
      <c r="Q18" s="16">
        <v>6</v>
      </c>
      <c r="R18" s="16">
        <f t="shared" si="0"/>
        <v>83</v>
      </c>
      <c r="S18" s="27">
        <v>0.78</v>
      </c>
    </row>
    <row r="19" spans="1:89" s="17" customFormat="1" x14ac:dyDescent="0.3">
      <c r="A19" s="14" t="s">
        <v>38</v>
      </c>
      <c r="B19" s="14" t="s">
        <v>43</v>
      </c>
      <c r="C19" s="15">
        <v>61861</v>
      </c>
      <c r="D19" s="9">
        <v>0</v>
      </c>
      <c r="E19" s="16">
        <v>8</v>
      </c>
      <c r="F19" s="16">
        <v>8</v>
      </c>
      <c r="G19" s="16">
        <v>0</v>
      </c>
      <c r="H19" s="16">
        <v>10</v>
      </c>
      <c r="I19" s="16">
        <v>10</v>
      </c>
      <c r="J19" s="16">
        <v>0</v>
      </c>
      <c r="K19" s="16">
        <v>15</v>
      </c>
      <c r="L19" s="16">
        <v>0</v>
      </c>
      <c r="M19" s="16">
        <v>5</v>
      </c>
      <c r="N19" s="16">
        <v>0</v>
      </c>
      <c r="O19" s="16">
        <v>5</v>
      </c>
      <c r="P19" s="16">
        <v>9</v>
      </c>
      <c r="Q19" s="16">
        <v>6</v>
      </c>
      <c r="R19" s="16">
        <f t="shared" si="0"/>
        <v>76</v>
      </c>
      <c r="S19" s="27">
        <v>0.72</v>
      </c>
    </row>
    <row r="20" spans="1:89" s="17" customFormat="1" ht="15" thickBot="1" x14ac:dyDescent="0.35">
      <c r="A20" s="51" t="s">
        <v>32</v>
      </c>
      <c r="B20" s="51" t="s">
        <v>33</v>
      </c>
      <c r="C20" s="52">
        <v>81899</v>
      </c>
      <c r="D20" s="53">
        <v>0</v>
      </c>
      <c r="E20" s="56">
        <v>9</v>
      </c>
      <c r="F20" s="54">
        <v>10</v>
      </c>
      <c r="G20" s="54">
        <v>0</v>
      </c>
      <c r="H20" s="54">
        <v>10</v>
      </c>
      <c r="I20" s="54">
        <v>10</v>
      </c>
      <c r="J20" s="54">
        <v>0</v>
      </c>
      <c r="K20" s="54">
        <v>0</v>
      </c>
      <c r="L20" s="54">
        <v>5</v>
      </c>
      <c r="M20" s="54">
        <v>5</v>
      </c>
      <c r="N20" s="54">
        <v>5</v>
      </c>
      <c r="O20" s="54">
        <v>5</v>
      </c>
      <c r="P20" s="54">
        <v>10</v>
      </c>
      <c r="Q20" s="54">
        <v>6</v>
      </c>
      <c r="R20" s="54">
        <f>SUM(E20:Q20)</f>
        <v>75</v>
      </c>
      <c r="S20" s="55">
        <v>0.71</v>
      </c>
    </row>
    <row r="21" spans="1:89" s="17" customFormat="1" x14ac:dyDescent="0.3">
      <c r="A21" s="23" t="s">
        <v>41</v>
      </c>
      <c r="B21" s="23" t="s">
        <v>55</v>
      </c>
      <c r="C21" s="24">
        <v>335233</v>
      </c>
      <c r="D21" s="25">
        <v>2013</v>
      </c>
      <c r="E21" s="26">
        <v>6</v>
      </c>
      <c r="F21" s="26">
        <v>5</v>
      </c>
      <c r="G21" s="26">
        <v>0</v>
      </c>
      <c r="H21" s="26">
        <v>10</v>
      </c>
      <c r="I21" s="26">
        <v>10</v>
      </c>
      <c r="J21" s="26">
        <v>2.5</v>
      </c>
      <c r="K21" s="26">
        <v>7.5</v>
      </c>
      <c r="L21" s="26">
        <v>5</v>
      </c>
      <c r="M21" s="26">
        <v>5</v>
      </c>
      <c r="N21" s="26">
        <v>1</v>
      </c>
      <c r="O21" s="26">
        <v>5</v>
      </c>
      <c r="P21" s="26">
        <v>10</v>
      </c>
      <c r="Q21" s="26">
        <v>6</v>
      </c>
      <c r="R21" s="26">
        <f>SUM(E21:Q21)</f>
        <v>73</v>
      </c>
      <c r="S21" s="28">
        <v>0.69</v>
      </c>
    </row>
    <row r="22" spans="1:89" s="17" customFormat="1" x14ac:dyDescent="0.3">
      <c r="A22" s="14" t="s">
        <v>30</v>
      </c>
      <c r="B22" s="14" t="s">
        <v>31</v>
      </c>
      <c r="C22" s="15">
        <v>370409</v>
      </c>
      <c r="D22" s="22">
        <v>45815.91</v>
      </c>
      <c r="E22" s="16">
        <v>5</v>
      </c>
      <c r="F22" s="16">
        <v>10</v>
      </c>
      <c r="G22" s="16">
        <v>0</v>
      </c>
      <c r="H22" s="16">
        <v>10</v>
      </c>
      <c r="I22" s="16">
        <v>10</v>
      </c>
      <c r="J22" s="16">
        <v>1</v>
      </c>
      <c r="K22" s="16">
        <v>10</v>
      </c>
      <c r="L22" s="16">
        <v>0</v>
      </c>
      <c r="M22" s="16">
        <v>0</v>
      </c>
      <c r="N22" s="16">
        <v>5</v>
      </c>
      <c r="O22" s="16">
        <v>5</v>
      </c>
      <c r="P22" s="16">
        <v>9</v>
      </c>
      <c r="Q22" s="16">
        <v>6</v>
      </c>
      <c r="R22" s="16">
        <f>SUM(E22:Q22)</f>
        <v>71</v>
      </c>
      <c r="S22" s="27">
        <v>0.67</v>
      </c>
    </row>
    <row r="23" spans="1:89" s="17" customFormat="1" x14ac:dyDescent="0.3">
      <c r="A23" s="14" t="s">
        <v>49</v>
      </c>
      <c r="B23" s="14" t="s">
        <v>50</v>
      </c>
      <c r="C23" s="15">
        <v>165843</v>
      </c>
      <c r="D23" s="9">
        <v>0</v>
      </c>
      <c r="E23" s="16">
        <v>10</v>
      </c>
      <c r="F23" s="16">
        <v>10</v>
      </c>
      <c r="G23" s="16">
        <v>0</v>
      </c>
      <c r="H23" s="16">
        <v>0</v>
      </c>
      <c r="I23" s="16">
        <v>0</v>
      </c>
      <c r="J23" s="16">
        <v>5</v>
      </c>
      <c r="K23" s="16">
        <v>15</v>
      </c>
      <c r="L23" s="16">
        <v>0</v>
      </c>
      <c r="M23" s="16">
        <v>5</v>
      </c>
      <c r="N23" s="16">
        <v>5</v>
      </c>
      <c r="O23" s="16">
        <v>5</v>
      </c>
      <c r="P23" s="16">
        <v>10</v>
      </c>
      <c r="Q23" s="16">
        <v>6</v>
      </c>
      <c r="R23" s="16">
        <f>SUM(E23:Q23)</f>
        <v>71</v>
      </c>
      <c r="S23" s="27">
        <v>0.67</v>
      </c>
    </row>
    <row r="24" spans="1:89" s="17" customFormat="1" x14ac:dyDescent="0.3">
      <c r="A24" s="14" t="s">
        <v>28</v>
      </c>
      <c r="B24" s="14" t="s">
        <v>64</v>
      </c>
      <c r="C24" s="15">
        <v>293654</v>
      </c>
      <c r="D24" s="50">
        <v>0</v>
      </c>
      <c r="E24" s="16">
        <v>9</v>
      </c>
      <c r="F24" s="16">
        <v>10</v>
      </c>
      <c r="G24" s="16">
        <v>0</v>
      </c>
      <c r="H24" s="16">
        <v>0</v>
      </c>
      <c r="I24" s="16">
        <v>10</v>
      </c>
      <c r="J24" s="16">
        <v>5</v>
      </c>
      <c r="K24" s="16">
        <v>0</v>
      </c>
      <c r="L24" s="16">
        <v>5</v>
      </c>
      <c r="M24" s="16">
        <v>5</v>
      </c>
      <c r="N24" s="16">
        <v>5</v>
      </c>
      <c r="O24" s="16">
        <v>5</v>
      </c>
      <c r="P24" s="16">
        <v>10</v>
      </c>
      <c r="Q24" s="16">
        <v>6</v>
      </c>
      <c r="R24" s="16">
        <f>SUM(E24:Q24)</f>
        <v>70</v>
      </c>
      <c r="S24" s="29">
        <v>0.66</v>
      </c>
    </row>
    <row r="25" spans="1:89" s="17" customFormat="1" x14ac:dyDescent="0.3">
      <c r="A25" s="14" t="s">
        <v>41</v>
      </c>
      <c r="B25" s="14" t="s">
        <v>42</v>
      </c>
      <c r="C25" s="15">
        <v>177248</v>
      </c>
      <c r="D25" s="9">
        <v>36</v>
      </c>
      <c r="E25" s="16">
        <v>6</v>
      </c>
      <c r="F25" s="16">
        <v>0</v>
      </c>
      <c r="G25" s="16">
        <v>0</v>
      </c>
      <c r="H25" s="16">
        <v>0</v>
      </c>
      <c r="I25" s="16">
        <v>10</v>
      </c>
      <c r="J25" s="16">
        <v>5</v>
      </c>
      <c r="K25" s="16">
        <v>15</v>
      </c>
      <c r="L25" s="16">
        <v>5</v>
      </c>
      <c r="M25" s="16">
        <v>5</v>
      </c>
      <c r="N25" s="16">
        <v>2</v>
      </c>
      <c r="O25" s="16">
        <v>5</v>
      </c>
      <c r="P25" s="16">
        <v>10</v>
      </c>
      <c r="Q25" s="16">
        <v>6</v>
      </c>
      <c r="R25" s="16">
        <f t="shared" si="0"/>
        <v>69</v>
      </c>
      <c r="S25" s="29">
        <v>0.65</v>
      </c>
    </row>
    <row r="26" spans="1:89" s="17" customFormat="1" x14ac:dyDescent="0.3">
      <c r="A26" s="14" t="s">
        <v>44</v>
      </c>
      <c r="B26" s="14" t="s">
        <v>45</v>
      </c>
      <c r="C26" s="15">
        <v>18376</v>
      </c>
      <c r="D26" s="9">
        <v>0</v>
      </c>
      <c r="E26" s="16">
        <v>8</v>
      </c>
      <c r="F26" s="16">
        <v>10</v>
      </c>
      <c r="G26" s="16">
        <v>0</v>
      </c>
      <c r="H26" s="16">
        <v>0</v>
      </c>
      <c r="I26" s="16">
        <v>10</v>
      </c>
      <c r="J26" s="16">
        <v>5</v>
      </c>
      <c r="K26" s="16">
        <v>0</v>
      </c>
      <c r="L26" s="16">
        <v>5</v>
      </c>
      <c r="M26" s="16">
        <v>5</v>
      </c>
      <c r="N26" s="16">
        <v>5</v>
      </c>
      <c r="O26" s="16">
        <v>5</v>
      </c>
      <c r="P26" s="16">
        <v>9</v>
      </c>
      <c r="Q26" s="16">
        <v>6</v>
      </c>
      <c r="R26" s="16">
        <f t="shared" si="0"/>
        <v>68</v>
      </c>
      <c r="S26" s="29">
        <v>0.64</v>
      </c>
    </row>
    <row r="27" spans="1:89" s="17" customFormat="1" x14ac:dyDescent="0.3">
      <c r="A27" s="14" t="s">
        <v>28</v>
      </c>
      <c r="B27" s="14" t="s">
        <v>48</v>
      </c>
      <c r="C27" s="15">
        <v>169467</v>
      </c>
      <c r="D27" s="50">
        <v>0</v>
      </c>
      <c r="E27" s="16">
        <v>9</v>
      </c>
      <c r="F27" s="16">
        <v>0</v>
      </c>
      <c r="G27" s="16">
        <v>10</v>
      </c>
      <c r="H27" s="16">
        <v>0</v>
      </c>
      <c r="I27" s="16">
        <v>10</v>
      </c>
      <c r="J27" s="16">
        <v>5</v>
      </c>
      <c r="K27" s="16">
        <v>0</v>
      </c>
      <c r="L27" s="16">
        <v>5</v>
      </c>
      <c r="M27" s="16">
        <v>5</v>
      </c>
      <c r="N27" s="16">
        <v>2</v>
      </c>
      <c r="O27" s="16">
        <v>5</v>
      </c>
      <c r="P27" s="16">
        <v>10</v>
      </c>
      <c r="Q27" s="16">
        <v>6</v>
      </c>
      <c r="R27" s="16">
        <f>SUM(E27:Q27)</f>
        <v>67</v>
      </c>
      <c r="S27" s="27">
        <v>0.63</v>
      </c>
    </row>
    <row r="28" spans="1:89" s="17" customFormat="1" x14ac:dyDescent="0.3">
      <c r="A28" s="14" t="s">
        <v>30</v>
      </c>
      <c r="B28" s="14" t="s">
        <v>57</v>
      </c>
      <c r="C28" s="15">
        <v>248333</v>
      </c>
      <c r="D28" s="9">
        <v>17100.98</v>
      </c>
      <c r="E28" s="16">
        <v>10</v>
      </c>
      <c r="F28" s="16">
        <v>10</v>
      </c>
      <c r="G28" s="16">
        <v>0</v>
      </c>
      <c r="H28" s="16">
        <v>10</v>
      </c>
      <c r="I28" s="16">
        <v>10</v>
      </c>
      <c r="J28" s="16">
        <v>1</v>
      </c>
      <c r="K28" s="16">
        <v>0</v>
      </c>
      <c r="L28" s="16">
        <v>0</v>
      </c>
      <c r="M28" s="16">
        <v>0</v>
      </c>
      <c r="N28" s="16">
        <v>5</v>
      </c>
      <c r="O28" s="36">
        <v>5</v>
      </c>
      <c r="P28" s="16">
        <v>9</v>
      </c>
      <c r="Q28" s="16">
        <v>6</v>
      </c>
      <c r="R28" s="16">
        <f>SUM(E28:Q28)</f>
        <v>66</v>
      </c>
      <c r="S28" s="27">
        <v>0.62</v>
      </c>
    </row>
    <row r="29" spans="1:89" s="17" customFormat="1" x14ac:dyDescent="0.3">
      <c r="A29" s="14" t="s">
        <v>26</v>
      </c>
      <c r="B29" s="14" t="s">
        <v>56</v>
      </c>
      <c r="C29" s="20">
        <v>165073</v>
      </c>
      <c r="D29" s="21">
        <v>4304.3900000000003</v>
      </c>
      <c r="E29" s="16">
        <v>5</v>
      </c>
      <c r="F29" s="16">
        <v>0</v>
      </c>
      <c r="G29" s="16">
        <v>0</v>
      </c>
      <c r="H29" s="16">
        <v>0</v>
      </c>
      <c r="I29" s="16">
        <v>10</v>
      </c>
      <c r="J29" s="16">
        <v>3</v>
      </c>
      <c r="K29" s="16">
        <v>15</v>
      </c>
      <c r="L29" s="16">
        <v>5</v>
      </c>
      <c r="M29" s="16">
        <v>5</v>
      </c>
      <c r="N29" s="16">
        <v>1</v>
      </c>
      <c r="O29" s="16">
        <v>5</v>
      </c>
      <c r="P29" s="16">
        <v>9</v>
      </c>
      <c r="Q29" s="16">
        <v>6</v>
      </c>
      <c r="R29" s="16">
        <f t="shared" si="0"/>
        <v>64</v>
      </c>
      <c r="S29" s="27">
        <v>0.6</v>
      </c>
    </row>
    <row r="30" spans="1:89" s="17" customFormat="1" x14ac:dyDescent="0.3">
      <c r="A30" s="14" t="s">
        <v>53</v>
      </c>
      <c r="B30" s="14" t="s">
        <v>54</v>
      </c>
      <c r="C30" s="15">
        <v>77026</v>
      </c>
      <c r="D30" s="9">
        <v>0</v>
      </c>
      <c r="E30" s="16">
        <v>7</v>
      </c>
      <c r="F30" s="16">
        <v>0</v>
      </c>
      <c r="G30" s="16">
        <v>0</v>
      </c>
      <c r="H30" s="16">
        <v>0</v>
      </c>
      <c r="I30" s="16">
        <v>0</v>
      </c>
      <c r="J30" s="16">
        <v>5</v>
      </c>
      <c r="K30" s="16">
        <v>10</v>
      </c>
      <c r="L30" s="16">
        <v>5</v>
      </c>
      <c r="M30" s="16">
        <v>5</v>
      </c>
      <c r="N30" s="16">
        <v>5</v>
      </c>
      <c r="O30" s="16">
        <v>5</v>
      </c>
      <c r="P30" s="16">
        <v>10</v>
      </c>
      <c r="Q30" s="16">
        <v>6</v>
      </c>
      <c r="R30" s="16">
        <f t="shared" si="0"/>
        <v>58</v>
      </c>
      <c r="S30" s="27">
        <v>0.55000000000000004</v>
      </c>
    </row>
    <row r="31" spans="1:89" s="17" customFormat="1" x14ac:dyDescent="0.3">
      <c r="A31" s="14" t="s">
        <v>51</v>
      </c>
      <c r="B31" s="14" t="s">
        <v>52</v>
      </c>
      <c r="C31" s="15">
        <v>633512</v>
      </c>
      <c r="D31" s="9">
        <v>0</v>
      </c>
      <c r="E31" s="16">
        <v>2</v>
      </c>
      <c r="F31" s="16">
        <v>8</v>
      </c>
      <c r="G31" s="16">
        <v>10</v>
      </c>
      <c r="H31" s="16">
        <v>0</v>
      </c>
      <c r="I31" s="16">
        <v>10</v>
      </c>
      <c r="J31" s="16">
        <v>1</v>
      </c>
      <c r="K31" s="16">
        <v>0</v>
      </c>
      <c r="L31" s="16">
        <v>0</v>
      </c>
      <c r="M31" s="16">
        <v>5</v>
      </c>
      <c r="N31" s="16">
        <v>0</v>
      </c>
      <c r="O31" s="16">
        <v>5</v>
      </c>
      <c r="P31" s="16">
        <v>10</v>
      </c>
      <c r="Q31" s="16">
        <v>6</v>
      </c>
      <c r="R31" s="16">
        <f>SUM(E31:Q31)</f>
        <v>57</v>
      </c>
      <c r="S31" s="29">
        <v>0.54</v>
      </c>
    </row>
    <row r="32" spans="1:89" s="40" customFormat="1" x14ac:dyDescent="0.3">
      <c r="A32" s="37"/>
      <c r="B32" s="37"/>
      <c r="C32" s="9"/>
      <c r="D32" s="38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</row>
    <row r="33" spans="1:5" ht="15.6" x14ac:dyDescent="0.3">
      <c r="A33" s="41"/>
      <c r="B33" s="41"/>
      <c r="C33" s="42">
        <f>SUM(C6:C30)</f>
        <v>5076496</v>
      </c>
      <c r="D33" s="43">
        <f>SUM(D6:D30)</f>
        <v>89276.67</v>
      </c>
      <c r="E33" s="44"/>
    </row>
    <row r="49" spans="2:8" ht="15.6" x14ac:dyDescent="0.3">
      <c r="B49" s="46"/>
      <c r="C49" s="47"/>
      <c r="D49" s="48"/>
      <c r="E49" s="46"/>
      <c r="F49" s="46"/>
      <c r="G49" s="46"/>
      <c r="H49" s="46"/>
    </row>
  </sheetData>
  <autoFilter ref="A1:R30" xr:uid="{5D4604CF-6978-4974-B829-240FCBCF947A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sortState xmlns:xlrd2="http://schemas.microsoft.com/office/spreadsheetml/2017/richdata2" ref="A25:DX30">
    <sortCondition descending="1" ref="R25:R30"/>
  </sortState>
  <mergeCells count="3">
    <mergeCell ref="A1:R1"/>
    <mergeCell ref="A2:R2"/>
    <mergeCell ref="A5:C5"/>
  </mergeCells>
  <conditionalFormatting sqref="C21:C24 C27:C28 D31">
    <cfRule type="expression" dxfId="1" priority="1">
      <formula>#REF!&lt;0</formula>
    </cfRule>
    <cfRule type="cellIs" dxfId="0" priority="2" operator="lessThan">
      <formula>0</formula>
    </cfRule>
  </conditionalFormatting>
  <pageMargins left="1" right="1" top="1" bottom="1" header="0.5" footer="0.5"/>
  <pageSetup paperSize="5" scale="5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1b3f5a-0cbd-434c-8f50-0b5a734ed6d7" xsi:nil="true"/>
    <lcf76f155ced4ddcb4097134ff3c332f xmlns="2f3fa8d9-e76a-45b9-93a6-9455b51cdad6">
      <Terms xmlns="http://schemas.microsoft.com/office/infopath/2007/PartnerControls"/>
    </lcf76f155ced4ddcb4097134ff3c332f>
    <_dlc_DocId xmlns="1f1b3f5a-0cbd-434c-8f50-0b5a734ed6d7">ZD6ZQ4J6MF7Q-1573500842-9372</_dlc_DocId>
    <_dlc_DocIdUrl xmlns="1f1b3f5a-0cbd-434c-8f50-0b5a734ed6d7">
      <Url>https://summitcoc.sharepoint.com/sites/DocumentCenter/_layouts/15/DocIdRedir.aspx?ID=ZD6ZQ4J6MF7Q-1573500842-9372</Url>
      <Description>ZD6ZQ4J6MF7Q-1573500842-9372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CCAE399D8E3F40B5CE1A0B4027F277" ma:contentTypeVersion="18" ma:contentTypeDescription="Create a new document." ma:contentTypeScope="" ma:versionID="800d3ea3b289a52e8d227eda0f70b15a">
  <xsd:schema xmlns:xsd="http://www.w3.org/2001/XMLSchema" xmlns:xs="http://www.w3.org/2001/XMLSchema" xmlns:p="http://schemas.microsoft.com/office/2006/metadata/properties" xmlns:ns2="1f1b3f5a-0cbd-434c-8f50-0b5a734ed6d7" xmlns:ns3="2f3fa8d9-e76a-45b9-93a6-9455b51cdad6" targetNamespace="http://schemas.microsoft.com/office/2006/metadata/properties" ma:root="true" ma:fieldsID="1b2dc3f994bb292556dd2ff61de47a68" ns2:_="" ns3:_="">
    <xsd:import namespace="1f1b3f5a-0cbd-434c-8f50-0b5a734ed6d7"/>
    <xsd:import namespace="2f3fa8d9-e76a-45b9-93a6-9455b51cdad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1b3f5a-0cbd-434c-8f50-0b5a734ed6d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251060f-7ef4-4bf3-a39c-9ad9e0d6ecdc}" ma:internalName="TaxCatchAll" ma:showField="CatchAllData" ma:web="1f1b3f5a-0cbd-434c-8f50-0b5a734ed6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3fa8d9-e76a-45b9-93a6-9455b51cd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4ec7362-d4c1-438c-a59b-1d0556813d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5777F9-774F-4BFF-B111-CE2F9DD1D23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69E5718-B8C4-48AC-9184-68E0156BFF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B245E0-75E0-4529-A67F-0C14A3F336EF}">
  <ds:schemaRefs>
    <ds:schemaRef ds:uri="http://schemas.microsoft.com/office/2006/metadata/properties"/>
    <ds:schemaRef ds:uri="http://schemas.microsoft.com/office/infopath/2007/PartnerControls"/>
    <ds:schemaRef ds:uri="102c33be-53ad-4291-9d97-658150b4863a"/>
    <ds:schemaRef ds:uri="1f1b3f5a-0cbd-434c-8f50-0b5a734ed6d7"/>
    <ds:schemaRef ds:uri="2f3fa8d9-e76a-45b9-93a6-9455b51cdad6"/>
  </ds:schemaRefs>
</ds:datastoreItem>
</file>

<file path=customXml/itemProps4.xml><?xml version="1.0" encoding="utf-8"?>
<ds:datastoreItem xmlns:ds="http://schemas.openxmlformats.org/officeDocument/2006/customXml" ds:itemID="{652974F1-3C07-4BBE-BC68-FA4BB27BE0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1b3f5a-0cbd-434c-8f50-0b5a734ed6d7"/>
    <ds:schemaRef ds:uri="2f3fa8d9-e76a-45b9-93a6-9455b51cda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Marquetta Boddie</dc:creator>
  <cp:keywords/>
  <dc:description/>
  <cp:lastModifiedBy>Chris Richardson</cp:lastModifiedBy>
  <cp:revision/>
  <cp:lastPrinted>2025-11-20T19:58:21Z</cp:lastPrinted>
  <dcterms:created xsi:type="dcterms:W3CDTF">2023-09-13T17:06:26Z</dcterms:created>
  <dcterms:modified xsi:type="dcterms:W3CDTF">2025-11-21T15:50:56Z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0x0101009CCCAE399D8E3F40B5CE1A0B4027F277</vt:lpwstr>
  </property>
  <property fmtid="{D5CDD505-2E9C-101B-9397-08002B2CF9AE}" pid="3" name="_dlc_DocIdItemGuid">
    <vt:lpwstr>4482b417-b709-4dbf-a182-f6c9b6878207</vt:lpwstr>
  </property>
  <property fmtid="{D5CDD505-2E9C-101B-9397-08002B2CF9AE}" pid="4" name="MediaServiceImageTags">
    <vt:lpwstr/>
  </property>
</Properties>
</file>